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2.町長室\【財政係】\【H22年度～ 諸調査・起案様式等】\諸調査\20150401 平成25年度財政状況資料集の作成及び提出について\"/>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E34" i="9"/>
  <c r="U34" i="9"/>
  <c r="U35" i="9" s="1"/>
  <c r="U36" i="9" s="1"/>
  <c r="C34" i="9"/>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<sst xmlns="http://schemas.openxmlformats.org/spreadsheetml/2006/main" count="991" uniqueCount="533">
  <si>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</si>
  <si>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</si>
  <si>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</si>
  <si>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</si>
  <si>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</si>
  <si>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</si>
  <si>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</si>
  <si>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</si>
  <si>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</si>
  <si>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</si>
  <si>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</si>
  <si>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</si>
  <si>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</si>
  <si>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</si>
  <si>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</si>
  <si>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</si>
  <si>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</si>
  <si>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</si>
  <si>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</si>
  <si>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</si>
  <si>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</si>
  <si>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</si>
  <si>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</si>
  <si>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</si>
  <si>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</si>
  <si>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</si>
  <si>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</si>
  <si>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</si>
  <si>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</si>
  <si>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</si>
  <si>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</si>
  <si>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</si>
  <si>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</si>
  <si>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</si>
  <si>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</si>
  <si>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</si>
  <si>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</si>
  <si>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</si>
  <si>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</si>
  <si>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</si>
  <si>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</si>
  <si>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</si>
  <si>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</si>
  <si>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</si>
  <si>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</si>
  <si>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</si>
  <si>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</si>
  <si>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</si>
  <si>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</si>
  <si>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</si>
  <si>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</si>
  <si>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</si>
  <si>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</si>
  <si>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</si>
  <si>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</si>
  <si>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</si>
  <si>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</si>
  <si>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</si>
  <si>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</si>
  <si>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</si>
  <si>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</si>
  <si>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</si>
  <si>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</si>
  <si>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</si>
  <si>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</si>
  <si>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</si>
  <si>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</si>
  <si>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</si>
  <si>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</si>
  <si>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</si>
  <si>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</si>
  <si>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</si>
  <si>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</si>
  <si>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</si>
  <si>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</si>
  <si>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</si>
  <si>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</si>
  <si>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</si>
  <si>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</si>
  <si>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</si>
  <si>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</si>
  <si>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</si>
  <si>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</si>
  <si>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</si>
  <si>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</si>
  <si>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</si>
  <si>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</si>
  <si>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</si>
  <si>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</si>
  <si>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</si>
  <si>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</si>
  <si>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</si>
  <si>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</si>
  <si>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</si>
  <si>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</si>
  <si>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</si>
  <si>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</si>
  <si>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</si>
  <si>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</si>
  <si>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</si>
  <si>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</si>
  <si>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</si>
  <si>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</si>
  <si>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</si>
  <si>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</si>
  <si>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</si>
  <si>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</si>
  <si>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</si>
  <si>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</si>
  <si>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</si>
  <si>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</si>
  <si>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</si>
  <si>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</si>
  <si>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</si>
  <si>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</si>
  <si>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</si>
  <si>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</si>
  <si>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</si>
  <si>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</si>
  <si>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</si>
  <si>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</si>
  <si>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</si>
  <si>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</si>
  <si>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</si>
  <si>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</si>
  <si>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</si>
  <si>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</si>
  <si>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</si>
  <si>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</si>
  <si>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</si>
  <si>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</si>
  <si>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</si>
  <si>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</si>
  <si>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</si>
  <si>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</si>
  <si>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</si>
  <si>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</si>
  <si>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</si>
  <si>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</si>
  <si>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</si>
  <si>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</si>
  <si>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</si>
  <si>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</si>
  <si>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</si>
  <si>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</si>
  <si>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</si>
  <si>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</si>
  <si>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</si>
  <si>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</si>
  <si>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</si>
  <si>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</si>
  <si>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</si>
  <si>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</si>
  <si>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</si>
  <si>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</si>
  <si>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</si>
  <si>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</si>
  <si>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</si>
  <si>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</si>
  <si>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</si>
  <si>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</si>
  <si>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</si>
  <si>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</si>
  <si>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</si>
  <si>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</si>
  <si>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</si>
  <si>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</si>
  <si>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</si>
  <si>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</si>
  <si>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</si>
  <si>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</si>
  <si>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</si>
  <si>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</si>
  <si>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</si>
  <si>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</si>
  <si>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</si>
  <si>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</si>
  <si>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</si>
  <si>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</si>
  <si>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</si>
  <si>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</si>
  <si>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</si>
  <si>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</si>
  <si>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</si>
  <si>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</si>
  <si>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</si>
  <si>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</si>
  <si>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</si>
  <si>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</si>
  <si>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</si>
  <si>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</si>
  <si>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</si>
  <si>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</si>
  <si>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</si>
  <si>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</si>
  <si>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東京都大島町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</si>
  <si>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</si>
  <si>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</si>
  <si>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</si>
  <si>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</si>
  <si>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</si>
  <si>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</si>
  <si>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</si>
  <si>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</si>
  <si>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</si>
  <si>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</si>
  <si>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</si>
  <si>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</si>
  <si>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</si>
  <si>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</si>
  <si>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</si>
  <si>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</si>
  <si>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</si>
  <si>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</si>
  <si>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</si>
  <si>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</si>
  <si>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</si>
  <si>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</si>
  <si>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</si>
  <si>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</si>
  <si>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</si>
  <si>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</si>
  <si>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</si>
  <si>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</si>
  <si>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</si>
  <si>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</si>
  <si>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</si>
  <si>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</si>
  <si>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</si>
  <si>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</si>
  <si>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</si>
  <si>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</si>
  <si>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</si>
  <si>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</si>
  <si>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</si>
  <si>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</si>
  <si>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</si>
  <si>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</si>
  <si>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</si>
  <si>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</si>
  <si>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</si>
  <si>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</si>
  <si>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</si>
  <si>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</si>
  <si>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</si>
  <si>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</si>
  <si>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</si>
  <si>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</si>
  <si>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</si>
  <si>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</si>
  <si>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</si>
  <si>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</si>
  <si>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</si>
  <si>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</si>
  <si>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</si>
  <si>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</si>
  <si>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</si>
  <si>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</si>
  <si>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</si>
  <si>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</si>
  <si>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</si>
  <si>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</si>
  <si>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</si>
  <si>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</si>
  <si>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</si>
  <si>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</si>
  <si>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</si>
  <si>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</si>
  <si>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</si>
  <si>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</si>
  <si>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</si>
  <si>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</si>
  <si>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</si>
  <si>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</si>
  <si>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</si>
  <si>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</si>
  <si>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</si>
  <si>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</si>
  <si>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</si>
  <si>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</si>
  <si>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</si>
  <si>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</si>
  <si>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</si>
  <si>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</si>
  <si>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</si>
  <si>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</si>
  <si>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</si>
  <si>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</si>
  <si>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</si>
  <si>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</si>
  <si>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</si>
  <si>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</si>
  <si>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</si>
  <si>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</si>
  <si>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</si>
  <si>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</si>
  <si>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</si>
  <si>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</si>
  <si>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</si>
  <si>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</si>
  <si>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</si>
  <si>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</si>
  <si>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</si>
  <si>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</si>
  <si>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</si>
  <si>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</si>
  <si>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</si>
  <si>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</si>
  <si>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</si>
  <si>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</si>
  <si>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</si>
  <si>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</si>
  <si>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</si>
  <si>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</si>
  <si>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</si>
  <si>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</si>
  <si>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</si>
  <si>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</si>
  <si>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</si>
  <si>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</si>
  <si>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</si>
  <si>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</si>
  <si>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</si>
  <si>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</si>
  <si>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</si>
  <si>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</si>
  <si>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</si>
  <si>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</si>
  <si>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</si>
  <si>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</si>
  <si>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</si>
  <si>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</si>
  <si>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</si>
  <si>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</si>
  <si>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</si>
  <si>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</si>
  <si>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</si>
  <si>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</si>
  <si>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</si>
  <si>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</si>
  <si>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</si>
  <si>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</si>
  <si>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</si>
  <si>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</si>
  <si>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東京都大島町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</si>
  <si>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</si>
  <si>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</si>
  <si>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</si>
  <si>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</si>
  <si>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</si>
  <si>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</si>
  <si>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</si>
  <si>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</si>
  <si>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</si>
  <si>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</si>
  <si>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</si>
  <si>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</si>
  <si>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</si>
  <si>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</si>
  <si>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</si>
  <si>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</si>
  <si>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</si>
  <si>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</si>
  <si>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</si>
  <si>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</si>
  <si>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</si>
  <si>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</si>
  <si>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</si>
  <si>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</si>
  <si>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</si>
  <si>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</si>
  <si>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</si>
  <si>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</si>
  <si>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</si>
  <si>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</si>
  <si>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</si>
  <si>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</si>
  <si>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</si>
  <si>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</si>
  <si>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介護保険事業勘定</t>
    <phoneticPr fontId="5"/>
  </si>
  <si>
    <t>後期高齢者医療事業</t>
    <phoneticPr fontId="5"/>
  </si>
  <si>
    <t>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</si>
  <si>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</si>
  <si>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</si>
  <si>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</si>
  <si>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</si>
  <si>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</si>
  <si>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</si>
  <si>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</si>
  <si>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</si>
  <si>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</si>
  <si>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</si>
  <si>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</si>
  <si>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</si>
  <si>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</si>
  <si>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</si>
  <si>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</si>
  <si>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</si>
  <si>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</si>
  <si>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</si>
  <si>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</si>
  <si>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</si>
  <si>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</si>
  <si>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</si>
  <si>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</si>
  <si>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</si>
  <si>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</si>
  <si>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</si>
  <si>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</si>
  <si>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</si>
  <si>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</si>
  <si>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</si>
  <si>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</si>
  <si>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</si>
  <si>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</si>
  <si>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</si>
  <si>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</si>
  <si>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</si>
  <si>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</si>
  <si>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</si>
  <si>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</si>
  <si>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</si>
  <si>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</si>
  <si>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</si>
  <si>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</si>
  <si>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</si>
  <si>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</si>
  <si>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</si>
  <si>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</si>
  <si>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</si>
  <si>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</si>
  <si>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</si>
  <si>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</si>
  <si>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</si>
  <si>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</si>
  <si>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</si>
  <si>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</si>
  <si>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</si>
  <si>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</si>
  <si>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</si>
  <si>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</si>
  <si>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</si>
  <si>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</si>
  <si>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</si>
  <si>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</si>
  <si>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</si>
  <si>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</si>
  <si>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</si>
  <si>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</si>
  <si>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</si>
  <si>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</si>
  <si>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</si>
  <si>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</si>
  <si>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</si>
  <si>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</si>
  <si>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</si>
  <si>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</si>
  <si>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</si>
  <si>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</si>
  <si>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</si>
  <si>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</si>
  <si>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</si>
  <si>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</si>
  <si>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</si>
  <si>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</si>
  <si>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</si>
  <si>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</si>
  <si>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</si>
  <si>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</si>
  <si>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</si>
  <si>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</si>
  <si>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</si>
  <si>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</si>
  <si>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</si>
  <si>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</si>
  <si>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</si>
  <si>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</si>
  <si>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</si>
  <si>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</si>
  <si>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</si>
  <si>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</si>
  <si>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</si>
  <si>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</si>
  <si>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</si>
  <si>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</si>
  <si>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</si>
  <si>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</si>
  <si>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</si>
  <si>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</si>
  <si>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</si>
  <si>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</si>
  <si>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</si>
  <si>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</si>
  <si>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</si>
  <si>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</si>
  <si>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</si>
  <si>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</si>
  <si>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</si>
  <si>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</si>
  <si>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</si>
  <si>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</si>
  <si>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</si>
  <si>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</si>
  <si>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</si>
  <si>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</si>
  <si>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</si>
  <si>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</si>
  <si>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</si>
  <si>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</si>
  <si>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</si>
  <si>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</si>
  <si>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</si>
  <si>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</si>
  <si>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</si>
  <si>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</si>
  <si>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</si>
  <si>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1.09</t>
  </si>
  <si>
    <t>一般会計</t>
  </si>
  <si>
    <t>水道事業</t>
  </si>
  <si>
    <t>介護保険事業勘定</t>
  </si>
  <si>
    <t>後期高齢者医療事業</t>
  </si>
  <si>
    <t>国民健康保険事業勘定</t>
  </si>
  <si>
    <t>その他会計（赤字）</t>
  </si>
  <si>
    <t>その他会計（黒字）</t>
  </si>
  <si>
    <t>東京都島嶼町村一部事務組合</t>
    <phoneticPr fontId="5"/>
  </si>
  <si>
    <t>東京都市町村総合事務組合</t>
    <rPh sb="2" eb="3">
      <t>ト</t>
    </rPh>
    <phoneticPr fontId="5"/>
  </si>
  <si>
    <t>東京都市町村職員退職手当組合</t>
    <phoneticPr fontId="5"/>
  </si>
  <si>
    <t>都市町村議会議員公務災害補償等組合</t>
    <phoneticPr fontId="5"/>
  </si>
  <si>
    <t>都後期高齢者医療広域連合（一般会計）</t>
    <phoneticPr fontId="5"/>
  </si>
  <si>
    <t>都後期高齢者医療広域連合（後期特会）</t>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</si>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</sst>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194218</c:v>
                </c:pt>
                <c:pt idx="1">
                  <c:v>263202</c:v>
                </c:pt>
                <c:pt idx="2">
                  <c:v>150045</c:v>
                </c:pt>
                <c:pt idx="3">
                  <c:v>245841</c:v>
                </c:pt>
                <c:pt idx="4">
                  <c:v>460503</c:v>
                </c:pt>
              </c:numCache>
            </c:numRef>
          </c:val>
          <c:smooth val="0"/>
        </c:ser>
        <c:dLbls>
          <c:showLegendKey val="0"/>
          <c:showVal val="0"/>
          <c:showCatName val="0"/>
          <c:showSerName val="0"/>
          <c:showPercent val="0"/>
          <c:showBubbleSize val="0"/>
        </c:dLbls>
        <c:marker val="1"/>
        <c:smooth val="0"/>
        <c:axId val="369207120"/>
        <c:axId val="369207512"/>
      </c:lineChart>
      <c:catAx>
        <c:axId val="369207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207512"/>
        <c:crosses val="autoZero"/>
        <c:auto val="1"/>
        <c:lblAlgn val="ctr"/>
        <c:lblOffset val="100"/>
        <c:tickLblSkip val="1"/>
        <c:tickMarkSkip val="1"/>
        <c:noMultiLvlLbl val="0"/>
      </c:catAx>
      <c:valAx>
        <c:axId val="36920751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207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5.34</c:v>
                </c:pt>
                <c:pt idx="1">
                  <c:v>5.55</c:v>
                </c:pt>
                <c:pt idx="2">
                  <c:v>4.4000000000000004</c:v>
                </c:pt>
                <c:pt idx="3">
                  <c:v>3.39</c:v>
                </c:pt>
                <c:pt idx="4">
                  <c:v>7.46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9.73</c:v>
                </c:pt>
                <c:pt idx="1">
                  <c:v>14.22</c:v>
                </c:pt>
                <c:pt idx="2">
                  <c:v>21.19</c:v>
                </c:pt>
                <c:pt idx="3">
                  <c:v>21.61</c:v>
                </c:pt>
                <c:pt idx="4">
                  <c:v>18.52</c:v>
                </c:pt>
              </c:numCache>
            </c:numRef>
          </c:val>
        </c:ser>
        <c:dLbls>
          <c:showLegendKey val="0"/>
          <c:showVal val="0"/>
          <c:showCatName val="0"/>
          <c:showSerName val="0"/>
          <c:showPercent val="0"/>
          <c:showBubbleSize val="0"/>
        </c:dLbls>
        <c:gapWidth val="250"/>
        <c:overlap val="100"/>
        <c:axId val="369204376"/>
        <c:axId val="369206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4.1399999999999997</c:v>
                </c:pt>
                <c:pt idx="1">
                  <c:v>5.15</c:v>
                </c:pt>
                <c:pt idx="2">
                  <c:v>5.66</c:v>
                </c:pt>
                <c:pt idx="3">
                  <c:v>-1.0900000000000001</c:v>
                </c:pt>
                <c:pt idx="4">
                  <c:v>1.2</c:v>
                </c:pt>
              </c:numCache>
            </c:numRef>
          </c:val>
          <c:smooth val="0"/>
        </c:ser>
        <c:dLbls>
          <c:showLegendKey val="0"/>
          <c:showVal val="0"/>
          <c:showCatName val="0"/>
          <c:showSerName val="0"/>
          <c:showPercent val="0"/>
          <c:showBubbleSize val="0"/>
        </c:dLbls>
        <c:marker val="1"/>
        <c:smooth val="0"/>
        <c:axId val="369204376"/>
        <c:axId val="369206728"/>
      </c:lineChart>
      <c:catAx>
        <c:axId val="36920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206728"/>
        <c:crosses val="autoZero"/>
        <c:auto val="1"/>
        <c:lblAlgn val="ctr"/>
        <c:lblOffset val="100"/>
        <c:tickLblSkip val="1"/>
        <c:tickMarkSkip val="1"/>
        <c:noMultiLvlLbl val="0"/>
      </c:catAx>
      <c:valAx>
        <c:axId val="369206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204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国民健康保険事業勘定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0.02</c:v>
                </c:pt>
                <c:pt idx="8">
                  <c:v>#N/A</c:v>
                </c:pt>
                <c:pt idx="9">
                  <c:v>0.03</c:v>
                </c:pt>
              </c:numCache>
            </c:numRef>
          </c:val>
        </c:ser>
        <c:ser>
          <c:idx val="7"/>
          <c:order val="7"/>
          <c:tx>
            <c:strRef>
              <c:f>データシート!$A$34</c:f>
              <c:strCache>
                <c:ptCount val="1"/>
                <c:pt idx="0">
                  <c:v>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c:v>
                </c:pt>
                <c:pt idx="4">
                  <c:v>#N/A</c:v>
                </c:pt>
                <c:pt idx="5">
                  <c:v>0.3</c:v>
                </c:pt>
                <c:pt idx="6">
                  <c:v>#N/A</c:v>
                </c:pt>
                <c:pt idx="7">
                  <c:v>0.08</c:v>
                </c:pt>
                <c:pt idx="8">
                  <c:v>#N/A</c:v>
                </c:pt>
                <c:pt idx="9">
                  <c:v>0.56000000000000005</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6.07</c:v>
                </c:pt>
                <c:pt idx="2">
                  <c:v>#N/A</c:v>
                </c:pt>
                <c:pt idx="3">
                  <c:v>5.98</c:v>
                </c:pt>
                <c:pt idx="4">
                  <c:v>#N/A</c:v>
                </c:pt>
                <c:pt idx="5">
                  <c:v>4.46</c:v>
                </c:pt>
                <c:pt idx="6">
                  <c:v>#N/A</c:v>
                </c:pt>
                <c:pt idx="7">
                  <c:v>3.67</c:v>
                </c:pt>
                <c:pt idx="8">
                  <c:v>#N/A</c:v>
                </c:pt>
                <c:pt idx="9">
                  <c:v>1.27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5.34</c:v>
                </c:pt>
                <c:pt idx="2">
                  <c:v>#N/A</c:v>
                </c:pt>
                <c:pt idx="3">
                  <c:v>5.55</c:v>
                </c:pt>
                <c:pt idx="4">
                  <c:v>#N/A</c:v>
                </c:pt>
                <c:pt idx="5">
                  <c:v>4.4000000000000004</c:v>
                </c:pt>
                <c:pt idx="6">
                  <c:v>#N/A</c:v>
                </c:pt>
                <c:pt idx="7">
                  <c:v>3.39</c:v>
                </c:pt>
                <c:pt idx="8">
                  <c:v>#N/A</c:v>
                </c:pt>
                <c:pt idx="9">
                  <c:v>7.46</c:v>
                </c:pt>
              </c:numCache>
            </c:numRef>
          </c:val>
        </c:ser>
        <c:dLbls>
          <c:showLegendKey val="0"/>
          <c:showVal val="0"/>
          <c:showCatName val="0"/>
          <c:showSerName val="0"/>
          <c:showPercent val="0"/>
          <c:showBubbleSize val="0"/>
        </c:dLbls>
        <c:gapWidth val="150"/>
        <c:overlap val="100"/>
        <c:axId val="366483016"/>
        <c:axId val="366485760"/>
      </c:barChart>
      <c:catAx>
        <c:axId val="366483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485760"/>
        <c:crosses val="autoZero"/>
        <c:auto val="1"/>
        <c:lblAlgn val="ctr"/>
        <c:lblOffset val="100"/>
        <c:tickLblSkip val="1"/>
        <c:tickMarkSkip val="1"/>
        <c:noMultiLvlLbl val="0"/>
      </c:catAx>
      <c:valAx>
        <c:axId val="36648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483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473</c:v>
                </c:pt>
                <c:pt idx="5">
                  <c:v>490</c:v>
                </c:pt>
                <c:pt idx="8">
                  <c:v>511</c:v>
                </c:pt>
                <c:pt idx="11">
                  <c:v>498</c:v>
                </c:pt>
                <c:pt idx="14">
                  <c:v>480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2</c:v>
                </c:pt>
                <c:pt idx="6">
                  <c:v>2</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25</c:v>
                </c:pt>
                <c:pt idx="3">
                  <c:v>25</c:v>
                </c:pt>
                <c:pt idx="6">
                  <c:v>26</c:v>
                </c:pt>
                <c:pt idx="9">
                  <c:v>27</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33</c:v>
                </c:pt>
                <c:pt idx="3">
                  <c:v>33</c:v>
                </c:pt>
                <c:pt idx="6">
                  <c:v>32</c:v>
                </c:pt>
                <c:pt idx="9">
                  <c:v>30</c:v>
                </c:pt>
                <c:pt idx="12">
                  <c:v>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829</c:v>
                </c:pt>
                <c:pt idx="3">
                  <c:v>797</c:v>
                </c:pt>
                <c:pt idx="6">
                  <c:v>832</c:v>
                </c:pt>
                <c:pt idx="9">
                  <c:v>791</c:v>
                </c:pt>
                <c:pt idx="12">
                  <c:v>766</c:v>
                </c:pt>
              </c:numCache>
            </c:numRef>
          </c:val>
        </c:ser>
        <c:dLbls>
          <c:showLegendKey val="0"/>
          <c:showVal val="0"/>
          <c:showCatName val="0"/>
          <c:showSerName val="0"/>
          <c:showPercent val="0"/>
          <c:showBubbleSize val="0"/>
        </c:dLbls>
        <c:gapWidth val="100"/>
        <c:overlap val="100"/>
        <c:axId val="366484584"/>
        <c:axId val="366484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419</c:v>
                </c:pt>
                <c:pt idx="2">
                  <c:v>#N/A</c:v>
                </c:pt>
                <c:pt idx="3">
                  <c:v>#N/A</c:v>
                </c:pt>
                <c:pt idx="4">
                  <c:v>367</c:v>
                </c:pt>
                <c:pt idx="5">
                  <c:v>#N/A</c:v>
                </c:pt>
                <c:pt idx="6">
                  <c:v>#N/A</c:v>
                </c:pt>
                <c:pt idx="7">
                  <c:v>381</c:v>
                </c:pt>
                <c:pt idx="8">
                  <c:v>#N/A</c:v>
                </c:pt>
                <c:pt idx="9">
                  <c:v>#N/A</c:v>
                </c:pt>
                <c:pt idx="10">
                  <c:v>351</c:v>
                </c:pt>
                <c:pt idx="11">
                  <c:v>#N/A</c:v>
                </c:pt>
                <c:pt idx="12">
                  <c:v>#N/A</c:v>
                </c:pt>
                <c:pt idx="13">
                  <c:v>341</c:v>
                </c:pt>
                <c:pt idx="14">
                  <c:v>#N/A</c:v>
                </c:pt>
              </c:numCache>
            </c:numRef>
          </c:val>
          <c:smooth val="0"/>
        </c:ser>
        <c:dLbls>
          <c:showLegendKey val="0"/>
          <c:showVal val="0"/>
          <c:showCatName val="0"/>
          <c:showSerName val="0"/>
          <c:showPercent val="0"/>
          <c:showBubbleSize val="0"/>
        </c:dLbls>
        <c:marker val="1"/>
        <c:smooth val="0"/>
        <c:axId val="366484584"/>
        <c:axId val="366484976"/>
      </c:lineChart>
      <c:catAx>
        <c:axId val="366484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484976"/>
        <c:crosses val="autoZero"/>
        <c:auto val="1"/>
        <c:lblAlgn val="ctr"/>
        <c:lblOffset val="100"/>
        <c:tickLblSkip val="1"/>
        <c:tickMarkSkip val="1"/>
        <c:noMultiLvlLbl val="0"/>
      </c:catAx>
      <c:valAx>
        <c:axId val="36648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484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3660</c:v>
                </c:pt>
                <c:pt idx="5">
                  <c:v>3763</c:v>
                </c:pt>
                <c:pt idx="8">
                  <c:v>3755</c:v>
                </c:pt>
                <c:pt idx="11">
                  <c:v>3903</c:v>
                </c:pt>
                <c:pt idx="14">
                  <c:v>4379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355</c:v>
                </c:pt>
                <c:pt idx="5">
                  <c:v>343</c:v>
                </c:pt>
                <c:pt idx="8">
                  <c:v>409</c:v>
                </c:pt>
                <c:pt idx="11">
                  <c:v>399</c:v>
                </c:pt>
                <c:pt idx="14">
                  <c:v>397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1164</c:v>
                </c:pt>
                <c:pt idx="5">
                  <c:v>1466</c:v>
                </c:pt>
                <c:pt idx="8">
                  <c:v>1894</c:v>
                </c:pt>
                <c:pt idx="11">
                  <c:v>2235</c:v>
                </c:pt>
                <c:pt idx="14">
                  <c:v>2448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1730</c:v>
                </c:pt>
                <c:pt idx="3">
                  <c:v>1663</c:v>
                </c:pt>
                <c:pt idx="6">
                  <c:v>1630</c:v>
                </c:pt>
                <c:pt idx="9">
                  <c:v>1629</c:v>
                </c:pt>
                <c:pt idx="12">
                  <c:v>1575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238</c:v>
                </c:pt>
                <c:pt idx="3">
                  <c:v>252</c:v>
                </c:pt>
                <c:pt idx="6">
                  <c:v>347</c:v>
                </c:pt>
                <c:pt idx="9">
                  <c:v>551</c:v>
                </c:pt>
                <c:pt idx="12">
                  <c:v>530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505</c:v>
                </c:pt>
                <c:pt idx="3">
                  <c:v>422</c:v>
                </c:pt>
                <c:pt idx="6">
                  <c:v>435</c:v>
                </c:pt>
                <c:pt idx="9">
                  <c:v>440</c:v>
                </c:pt>
                <c:pt idx="12">
                  <c:v>410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7063</c:v>
                </c:pt>
                <c:pt idx="3">
                  <c:v>6939</c:v>
                </c:pt>
                <c:pt idx="6">
                  <c:v>6548</c:v>
                </c:pt>
                <c:pt idx="9">
                  <c:v>6605</c:v>
                </c:pt>
                <c:pt idx="12">
                  <c:v>7646</c:v>
                </c:pt>
              </c:numCache>
            </c:numRef>
          </c:val>
        </c:ser>
        <c:dLbls>
          <c:showLegendKey val="0"/>
          <c:showVal val="0"/>
          <c:showCatName val="0"/>
          <c:showSerName val="0"/>
          <c:showPercent val="0"/>
          <c:showBubbleSize val="0"/>
        </c:dLbls>
        <c:gapWidth val="100"/>
        <c:overlap val="100"/>
        <c:axId val="447981512"/>
        <c:axId val="453208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4356</c:v>
                </c:pt>
                <c:pt idx="2">
                  <c:v>#N/A</c:v>
                </c:pt>
                <c:pt idx="3">
                  <c:v>#N/A</c:v>
                </c:pt>
                <c:pt idx="4">
                  <c:v>3704</c:v>
                </c:pt>
                <c:pt idx="5">
                  <c:v>#N/A</c:v>
                </c:pt>
                <c:pt idx="6">
                  <c:v>#N/A</c:v>
                </c:pt>
                <c:pt idx="7">
                  <c:v>2902</c:v>
                </c:pt>
                <c:pt idx="8">
                  <c:v>#N/A</c:v>
                </c:pt>
                <c:pt idx="9">
                  <c:v>#N/A</c:v>
                </c:pt>
                <c:pt idx="10">
                  <c:v>2687</c:v>
                </c:pt>
                <c:pt idx="11">
                  <c:v>#N/A</c:v>
                </c:pt>
                <c:pt idx="12">
                  <c:v>#N/A</c:v>
                </c:pt>
                <c:pt idx="13">
                  <c:v>2937</c:v>
                </c:pt>
                <c:pt idx="14">
                  <c:v>#N/A</c:v>
                </c:pt>
              </c:numCache>
            </c:numRef>
          </c:val>
          <c:smooth val="0"/>
        </c:ser>
        <c:dLbls>
          <c:showLegendKey val="0"/>
          <c:showVal val="0"/>
          <c:showCatName val="0"/>
          <c:showSerName val="0"/>
          <c:showPercent val="0"/>
          <c:showBubbleSize val="0"/>
        </c:dLbls>
        <c:marker val="1"/>
        <c:smooth val="0"/>
        <c:axId val="447981512"/>
        <c:axId val="453208544"/>
      </c:lineChart>
      <c:catAx>
        <c:axId val="447981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3208544"/>
        <c:crosses val="autoZero"/>
        <c:auto val="1"/>
        <c:lblAlgn val="ctr"/>
        <c:lblOffset val="100"/>
        <c:tickLblSkip val="1"/>
        <c:tickMarkSkip val="1"/>
        <c:noMultiLvlLbl val="0"/>
      </c:catAx>
      <c:valAx>
        <c:axId val="45320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981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8,305
8,256
91.06
12,956,881
12,718,550
230,537
3,091,038
7,645,797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入確保に努めるため、滞納整理実施計画に基づき徴収強化を実施しているところではあるが、長引く観光・産業の低迷等により、思うような成果が得られていないのが現状である。このため、財政基盤回復の兆しが見られず、類似団体の平均を下回っている。今後も観光産業の振興等はもとより、島内の景気基盤の底上げに努めるとともに、後期基本計画に基づき財源の確保を実施し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143510</xdr:rowOff>
    </xdr:to>
    <xdr:cxnSp macro="">
      <xdr:nvCxnSpPr>
        <xdr:cNvPr id="67" name="直線コネクタ 66"/>
        <xdr:cNvCxnSpPr/>
      </xdr:nvCxnSpPr>
      <xdr:spPr>
        <a:xfrm>
          <a:off x="4114800" y="75078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127423</xdr:rowOff>
    </xdr:from>
    <xdr:to>
      <xdr:col>6</xdr:col>
      <xdr:colOff>0</xdr:colOff>
      <xdr:row>43</xdr:row>
      <xdr:rowOff>135467</xdr:rowOff>
    </xdr:to>
    <xdr:cxnSp macro="">
      <xdr:nvCxnSpPr>
        <xdr:cNvPr id="70" name="直線コネクタ 69"/>
        <xdr:cNvCxnSpPr/>
      </xdr:nvCxnSpPr>
      <xdr:spPr>
        <a:xfrm>
          <a:off x="3225800" y="749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111337</xdr:rowOff>
    </xdr:from>
    <xdr:to>
      <xdr:col>4</xdr:col>
      <xdr:colOff>482600</xdr:colOff>
      <xdr:row>43</xdr:row>
      <xdr:rowOff>127423</xdr:rowOff>
    </xdr:to>
    <xdr:cxnSp macro="">
      <xdr:nvCxnSpPr>
        <xdr:cNvPr id="73" name="直線コネクタ 72"/>
        <xdr:cNvCxnSpPr/>
      </xdr:nvCxnSpPr>
      <xdr:spPr>
        <a:xfrm>
          <a:off x="2336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87206</xdr:rowOff>
    </xdr:from>
    <xdr:to>
      <xdr:col>3</xdr:col>
      <xdr:colOff>279400</xdr:colOff>
      <xdr:row>43</xdr:row>
      <xdr:rowOff>111337</xdr:rowOff>
    </xdr:to>
    <xdr:cxnSp macro="">
      <xdr:nvCxnSpPr>
        <xdr:cNvPr id="76" name="直線コネクタ 75"/>
        <xdr:cNvCxnSpPr/>
      </xdr:nvCxnSpPr>
      <xdr:spPr>
        <a:xfrm>
          <a:off x="1447800" y="74595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91881</xdr:rowOff>
    </xdr:from>
    <xdr:ext cx="762000" cy="259045"/>
    <xdr:sp macro="" textlink="">
      <xdr:nvSpPr>
        <xdr:cNvPr id="80" name="テキスト ボックス 79"/>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6" name="円/楕円 85"/>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64787</xdr:rowOff>
    </xdr:from>
    <xdr:ext cx="762000" cy="259045"/>
    <xdr:sp macro="" textlink="">
      <xdr:nvSpPr>
        <xdr:cNvPr id="87" name="財政力該当値テキスト"/>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76623</xdr:rowOff>
    </xdr:from>
    <xdr:to>
      <xdr:col>4</xdr:col>
      <xdr:colOff>533400</xdr:colOff>
      <xdr:row>44</xdr:row>
      <xdr:rowOff>6773</xdr:rowOff>
    </xdr:to>
    <xdr:sp macro="" textlink="">
      <xdr:nvSpPr>
        <xdr:cNvPr id="90" name="円/楕円 89"/>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163000</xdr:rowOff>
    </xdr:from>
    <xdr:ext cx="762000" cy="259045"/>
    <xdr:sp macro="" textlink="">
      <xdr:nvSpPr>
        <xdr:cNvPr id="91" name="テキスト ボックス 90"/>
        <xdr:cNvSpPr txBox="1"/>
      </xdr:nvSpPr>
      <xdr:spPr>
        <a:xfrm>
          <a:off x="2844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60537</xdr:rowOff>
    </xdr:from>
    <xdr:to>
      <xdr:col>3</xdr:col>
      <xdr:colOff>330200</xdr:colOff>
      <xdr:row>43</xdr:row>
      <xdr:rowOff>162137</xdr:rowOff>
    </xdr:to>
    <xdr:sp macro="" textlink="">
      <xdr:nvSpPr>
        <xdr:cNvPr id="92" name="円/楕円 91"/>
        <xdr:cNvSpPr/>
      </xdr:nvSpPr>
      <xdr:spPr>
        <a:xfrm>
          <a:off x="2286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146914</xdr:rowOff>
    </xdr:from>
    <xdr:ext cx="762000" cy="259045"/>
    <xdr:sp macro="" textlink="">
      <xdr:nvSpPr>
        <xdr:cNvPr id="93" name="テキスト ボックス 92"/>
        <xdr:cNvSpPr txBox="1"/>
      </xdr:nvSpPr>
      <xdr:spPr>
        <a:xfrm>
          <a:off x="1955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36406</xdr:rowOff>
    </xdr:from>
    <xdr:to>
      <xdr:col>2</xdr:col>
      <xdr:colOff>127000</xdr:colOff>
      <xdr:row>43</xdr:row>
      <xdr:rowOff>138006</xdr:rowOff>
    </xdr:to>
    <xdr:sp macro="" textlink="">
      <xdr:nvSpPr>
        <xdr:cNvPr id="94" name="円/楕円 93"/>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122783</xdr:rowOff>
    </xdr:from>
    <xdr:ext cx="762000" cy="259045"/>
    <xdr:sp macro="" textlink="">
      <xdr:nvSpPr>
        <xdr:cNvPr id="95" name="テキスト ボックス 94"/>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歳入面では地方交付税の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、歳出面では</a:t>
          </a:r>
          <a:r>
            <a:rPr lang="ja-JP" altLang="en-US" sz="1100" b="0" i="0" baseline="0">
              <a:solidFill>
                <a:schemeClr val="dk1"/>
              </a:solidFill>
              <a:effectLst/>
              <a:latin typeface="+mn-lt"/>
              <a:ea typeface="+mn-ea"/>
              <a:cs typeface="+mn-cs"/>
            </a:rPr>
            <a:t>他会計繰出金</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等により、</a:t>
          </a:r>
          <a:r>
            <a:rPr lang="ja-JP" altLang="en-US" sz="1100">
              <a:solidFill>
                <a:schemeClr val="dk1"/>
              </a:solidFill>
              <a:effectLst/>
              <a:latin typeface="+mn-lt"/>
              <a:ea typeface="+mn-ea"/>
              <a:cs typeface="+mn-cs"/>
            </a:rPr>
            <a:t>値は改善した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年度から稼動する循環型施設の管理費や公債費の増大が見込まれるため</a:t>
          </a:r>
          <a:r>
            <a:rPr lang="ja-JP" altLang="ja-JP" sz="1100">
              <a:solidFill>
                <a:schemeClr val="dk1"/>
              </a:solidFill>
              <a:effectLst/>
              <a:latin typeface="+mn-lt"/>
              <a:ea typeface="+mn-ea"/>
              <a:cs typeface="+mn-cs"/>
            </a:rPr>
            <a:t>、今後悪化する方向にある。このため、歳出面では計画的な普通建設事業の精査選定による公債費の縮減、経常的なイベント事業等の見直し、歳入面では滞納者対策による地方税の増収を図ることにより、経常収支比率の悪化を防ぐよう努める。</a:t>
          </a:r>
          <a:endParaRPr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161653</xdr:rowOff>
    </xdr:from>
    <xdr:to>
      <xdr:col>7</xdr:col>
      <xdr:colOff>152400</xdr:colOff>
      <xdr:row>63</xdr:row>
      <xdr:rowOff>72934</xdr:rowOff>
    </xdr:to>
    <xdr:cxnSp macro="">
      <xdr:nvCxnSpPr>
        <xdr:cNvPr id="132" name="直線コネクタ 131"/>
        <xdr:cNvCxnSpPr/>
      </xdr:nvCxnSpPr>
      <xdr:spPr>
        <a:xfrm flipV="1">
          <a:off x="4114800" y="10791553"/>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147865</xdr:rowOff>
    </xdr:from>
    <xdr:to>
      <xdr:col>6</xdr:col>
      <xdr:colOff>0</xdr:colOff>
      <xdr:row>63</xdr:row>
      <xdr:rowOff>72934</xdr:rowOff>
    </xdr:to>
    <xdr:cxnSp macro="">
      <xdr:nvCxnSpPr>
        <xdr:cNvPr id="135" name="直線コネクタ 134"/>
        <xdr:cNvCxnSpPr/>
      </xdr:nvCxnSpPr>
      <xdr:spPr>
        <a:xfrm>
          <a:off x="3225800" y="10777765"/>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147865</xdr:rowOff>
    </xdr:from>
    <xdr:to>
      <xdr:col>4</xdr:col>
      <xdr:colOff>482600</xdr:colOff>
      <xdr:row>63</xdr:row>
      <xdr:rowOff>21227</xdr:rowOff>
    </xdr:to>
    <xdr:cxnSp macro="">
      <xdr:nvCxnSpPr>
        <xdr:cNvPr id="138" name="直線コネクタ 137"/>
        <xdr:cNvCxnSpPr/>
      </xdr:nvCxnSpPr>
      <xdr:spPr>
        <a:xfrm flipV="1">
          <a:off x="2336800" y="10777765"/>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21227</xdr:rowOff>
    </xdr:from>
    <xdr:to>
      <xdr:col>3</xdr:col>
      <xdr:colOff>279400</xdr:colOff>
      <xdr:row>63</xdr:row>
      <xdr:rowOff>66040</xdr:rowOff>
    </xdr:to>
    <xdr:cxnSp macro="">
      <xdr:nvCxnSpPr>
        <xdr:cNvPr id="141" name="直線コネクタ 140"/>
        <xdr:cNvCxnSpPr/>
      </xdr:nvCxnSpPr>
      <xdr:spPr>
        <a:xfrm flipV="1">
          <a:off x="1447800" y="1082257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2920</xdr:rowOff>
    </xdr:from>
    <xdr:ext cx="762000" cy="259045"/>
    <xdr:sp macro="" textlink="">
      <xdr:nvSpPr>
        <xdr:cNvPr id="143" name="テキスト ボックス 142"/>
        <xdr:cNvSpPr txBox="1"/>
      </xdr:nvSpPr>
      <xdr:spPr>
        <a:xfrm>
          <a:off x="1955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110853</xdr:rowOff>
    </xdr:from>
    <xdr:to>
      <xdr:col>7</xdr:col>
      <xdr:colOff>203200</xdr:colOff>
      <xdr:row>63</xdr:row>
      <xdr:rowOff>41003</xdr:rowOff>
    </xdr:to>
    <xdr:sp macro="" textlink="">
      <xdr:nvSpPr>
        <xdr:cNvPr id="151" name="円/楕円 150"/>
        <xdr:cNvSpPr/>
      </xdr:nvSpPr>
      <xdr:spPr>
        <a:xfrm>
          <a:off x="49022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127380</xdr:rowOff>
    </xdr:from>
    <xdr:ext cx="762000" cy="259045"/>
    <xdr:sp macro="" textlink="">
      <xdr:nvSpPr>
        <xdr:cNvPr id="152" name="財政構造の弾力性該当値テキスト"/>
        <xdr:cNvSpPr txBox="1"/>
      </xdr:nvSpPr>
      <xdr:spPr>
        <a:xfrm>
          <a:off x="50419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22134</xdr:rowOff>
    </xdr:from>
    <xdr:to>
      <xdr:col>6</xdr:col>
      <xdr:colOff>50800</xdr:colOff>
      <xdr:row>63</xdr:row>
      <xdr:rowOff>123734</xdr:rowOff>
    </xdr:to>
    <xdr:sp macro="" textlink="">
      <xdr:nvSpPr>
        <xdr:cNvPr id="153" name="円/楕円 152"/>
        <xdr:cNvSpPr/>
      </xdr:nvSpPr>
      <xdr:spPr>
        <a:xfrm>
          <a:off x="4064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108511</xdr:rowOff>
    </xdr:from>
    <xdr:ext cx="736600" cy="259045"/>
    <xdr:sp macro="" textlink="">
      <xdr:nvSpPr>
        <xdr:cNvPr id="154" name="テキスト ボックス 153"/>
        <xdr:cNvSpPr txBox="1"/>
      </xdr:nvSpPr>
      <xdr:spPr>
        <a:xfrm>
          <a:off x="3733800" y="1090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97065</xdr:rowOff>
    </xdr:from>
    <xdr:to>
      <xdr:col>4</xdr:col>
      <xdr:colOff>533400</xdr:colOff>
      <xdr:row>63</xdr:row>
      <xdr:rowOff>27215</xdr:rowOff>
    </xdr:to>
    <xdr:sp macro="" textlink="">
      <xdr:nvSpPr>
        <xdr:cNvPr id="155" name="円/楕円 154"/>
        <xdr:cNvSpPr/>
      </xdr:nvSpPr>
      <xdr:spPr>
        <a:xfrm>
          <a:off x="3175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37392</xdr:rowOff>
    </xdr:from>
    <xdr:ext cx="762000" cy="259045"/>
    <xdr:sp macro="" textlink="">
      <xdr:nvSpPr>
        <xdr:cNvPr id="156" name="テキスト ボックス 155"/>
        <xdr:cNvSpPr txBox="1"/>
      </xdr:nvSpPr>
      <xdr:spPr>
        <a:xfrm>
          <a:off x="2844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141877</xdr:rowOff>
    </xdr:from>
    <xdr:to>
      <xdr:col>3</xdr:col>
      <xdr:colOff>330200</xdr:colOff>
      <xdr:row>63</xdr:row>
      <xdr:rowOff>72027</xdr:rowOff>
    </xdr:to>
    <xdr:sp macro="" textlink="">
      <xdr:nvSpPr>
        <xdr:cNvPr id="157" name="円/楕円 156"/>
        <xdr:cNvSpPr/>
      </xdr:nvSpPr>
      <xdr:spPr>
        <a:xfrm>
          <a:off x="2286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56804</xdr:rowOff>
    </xdr:from>
    <xdr:ext cx="762000" cy="259045"/>
    <xdr:sp macro="" textlink="">
      <xdr:nvSpPr>
        <xdr:cNvPr id="158" name="テキスト ボックス 157"/>
        <xdr:cNvSpPr txBox="1"/>
      </xdr:nvSpPr>
      <xdr:spPr>
        <a:xfrm>
          <a:off x="1955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9" name="円/楕円 158"/>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60" name="テキスト ボックス 159"/>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[505,748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当町は離島であるため、人口に関係なくあらゆる施設を独自で運用していかなくてはならない。このため数値は類似団体平均を大きく上回って</a:t>
          </a:r>
          <a:r>
            <a:rPr lang="ja-JP" altLang="en-US" sz="1100">
              <a:solidFill>
                <a:schemeClr val="dk1"/>
              </a:solidFill>
              <a:effectLst/>
              <a:latin typeface="+mn-lt"/>
              <a:ea typeface="+mn-ea"/>
              <a:cs typeface="+mn-cs"/>
            </a:rPr>
            <a:t>い</a:t>
          </a:r>
          <a:r>
            <a:rPr lang="ja-JP" altLang="ja-JP" sz="1100">
              <a:solidFill>
                <a:schemeClr val="dk1"/>
              </a:solidFill>
              <a:effectLst/>
              <a:latin typeface="+mn-lt"/>
              <a:ea typeface="+mn-ea"/>
              <a:cs typeface="+mn-cs"/>
            </a:rPr>
            <a:t>る。</a:t>
          </a:r>
          <a:r>
            <a:rPr lang="ja-JP" altLang="en-US" sz="1100">
              <a:solidFill>
                <a:schemeClr val="dk1"/>
              </a:solidFill>
              <a:effectLst/>
              <a:latin typeface="+mn-lt"/>
              <a:ea typeface="+mn-ea"/>
              <a:cs typeface="+mn-cs"/>
            </a:rPr>
            <a:t>前年度と比較して、</a:t>
          </a:r>
          <a:r>
            <a:rPr lang="ja-JP" altLang="ja-JP" sz="1100">
              <a:solidFill>
                <a:schemeClr val="dk1"/>
              </a:solidFill>
              <a:effectLst/>
              <a:latin typeface="+mn-lt"/>
              <a:ea typeface="+mn-ea"/>
              <a:cs typeface="+mn-cs"/>
            </a:rPr>
            <a:t>人件費</a:t>
          </a:r>
          <a:r>
            <a:rPr lang="ja-JP" altLang="en-US" sz="1100">
              <a:solidFill>
                <a:schemeClr val="dk1"/>
              </a:solidFill>
              <a:effectLst/>
              <a:latin typeface="+mn-lt"/>
              <a:ea typeface="+mn-ea"/>
              <a:cs typeface="+mn-cs"/>
            </a:rPr>
            <a:t>について</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課長級職員数の減員により</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したが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物件費は台風</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号災害によるガレキ処理等の災害復旧関連事業で大幅に増大した</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なお、</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人件費については、組織改正の実施に伴い減少していくと思われる。</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164263</xdr:rowOff>
    </xdr:from>
    <xdr:to>
      <xdr:col>7</xdr:col>
      <xdr:colOff>152400</xdr:colOff>
      <xdr:row>85</xdr:row>
      <xdr:rowOff>41656</xdr:rowOff>
    </xdr:to>
    <xdr:cxnSp macro="">
      <xdr:nvCxnSpPr>
        <xdr:cNvPr id="196" name="直線コネクタ 195"/>
        <xdr:cNvCxnSpPr/>
      </xdr:nvCxnSpPr>
      <xdr:spPr>
        <a:xfrm>
          <a:off x="4114800" y="14394613"/>
          <a:ext cx="838200" cy="22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166033</xdr:rowOff>
    </xdr:from>
    <xdr:ext cx="762000" cy="259045"/>
    <xdr:sp macro="" textlink="">
      <xdr:nvSpPr>
        <xdr:cNvPr id="197" name="人件費・物件費等の状況平均値テキスト"/>
        <xdr:cNvSpPr txBox="1"/>
      </xdr:nvSpPr>
      <xdr:spPr>
        <a:xfrm>
          <a:off x="5041900" y="13882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124792</xdr:rowOff>
    </xdr:from>
    <xdr:to>
      <xdr:col>6</xdr:col>
      <xdr:colOff>0</xdr:colOff>
      <xdr:row>83</xdr:row>
      <xdr:rowOff>164263</xdr:rowOff>
    </xdr:to>
    <xdr:cxnSp macro="">
      <xdr:nvCxnSpPr>
        <xdr:cNvPr id="199" name="直線コネクタ 198"/>
        <xdr:cNvCxnSpPr/>
      </xdr:nvCxnSpPr>
      <xdr:spPr>
        <a:xfrm>
          <a:off x="3225800" y="14355142"/>
          <a:ext cx="889000" cy="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105498</xdr:rowOff>
    </xdr:from>
    <xdr:ext cx="736600" cy="259045"/>
    <xdr:sp macro="" textlink="">
      <xdr:nvSpPr>
        <xdr:cNvPr id="201" name="テキスト ボックス 200"/>
        <xdr:cNvSpPr txBox="1"/>
      </xdr:nvSpPr>
      <xdr:spPr>
        <a:xfrm>
          <a:off x="3733800" y="1382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104639</xdr:rowOff>
    </xdr:from>
    <xdr:to>
      <xdr:col>4</xdr:col>
      <xdr:colOff>482600</xdr:colOff>
      <xdr:row>83</xdr:row>
      <xdr:rowOff>124792</xdr:rowOff>
    </xdr:to>
    <xdr:cxnSp macro="">
      <xdr:nvCxnSpPr>
        <xdr:cNvPr id="202" name="直線コネクタ 201"/>
        <xdr:cNvCxnSpPr/>
      </xdr:nvCxnSpPr>
      <xdr:spPr>
        <a:xfrm>
          <a:off x="2336800" y="14334989"/>
          <a:ext cx="889000" cy="2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83098</xdr:rowOff>
    </xdr:from>
    <xdr:ext cx="762000" cy="259045"/>
    <xdr:sp macro="" textlink="">
      <xdr:nvSpPr>
        <xdr:cNvPr id="204" name="テキスト ボックス 203"/>
        <xdr:cNvSpPr txBox="1"/>
      </xdr:nvSpPr>
      <xdr:spPr>
        <a:xfrm>
          <a:off x="2844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104639</xdr:rowOff>
    </xdr:from>
    <xdr:to>
      <xdr:col>3</xdr:col>
      <xdr:colOff>279400</xdr:colOff>
      <xdr:row>83</xdr:row>
      <xdr:rowOff>132131</xdr:rowOff>
    </xdr:to>
    <xdr:cxnSp macro="">
      <xdr:nvCxnSpPr>
        <xdr:cNvPr id="205" name="直線コネクタ 204"/>
        <xdr:cNvCxnSpPr/>
      </xdr:nvCxnSpPr>
      <xdr:spPr>
        <a:xfrm flipV="1">
          <a:off x="1447800" y="14334989"/>
          <a:ext cx="889000" cy="2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75705</xdr:rowOff>
    </xdr:from>
    <xdr:ext cx="762000" cy="259045"/>
    <xdr:sp macro="" textlink="">
      <xdr:nvSpPr>
        <xdr:cNvPr id="207" name="テキスト ボックス 206"/>
        <xdr:cNvSpPr txBox="1"/>
      </xdr:nvSpPr>
      <xdr:spPr>
        <a:xfrm>
          <a:off x="1955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64997</xdr:rowOff>
    </xdr:from>
    <xdr:ext cx="762000" cy="259045"/>
    <xdr:sp macro="" textlink="">
      <xdr:nvSpPr>
        <xdr:cNvPr id="209" name="テキスト ボックス 208"/>
        <xdr:cNvSpPr txBox="1"/>
      </xdr:nvSpPr>
      <xdr:spPr>
        <a:xfrm>
          <a:off x="1066800" y="137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162306</xdr:rowOff>
    </xdr:from>
    <xdr:to>
      <xdr:col>7</xdr:col>
      <xdr:colOff>203200</xdr:colOff>
      <xdr:row>85</xdr:row>
      <xdr:rowOff>92456</xdr:rowOff>
    </xdr:to>
    <xdr:sp macro="" textlink="">
      <xdr:nvSpPr>
        <xdr:cNvPr id="215" name="円/楕円 214"/>
        <xdr:cNvSpPr/>
      </xdr:nvSpPr>
      <xdr:spPr>
        <a:xfrm>
          <a:off x="4902200" y="145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134383</xdr:rowOff>
    </xdr:from>
    <xdr:ext cx="762000" cy="259045"/>
    <xdr:sp macro="" textlink="">
      <xdr:nvSpPr>
        <xdr:cNvPr id="216" name="人件費・物件費等の状況該当値テキスト"/>
        <xdr:cNvSpPr txBox="1"/>
      </xdr:nvSpPr>
      <xdr:spPr>
        <a:xfrm>
          <a:off x="5041900" y="1453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505,748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113463</xdr:rowOff>
    </xdr:from>
    <xdr:to>
      <xdr:col>6</xdr:col>
      <xdr:colOff>50800</xdr:colOff>
      <xdr:row>84</xdr:row>
      <xdr:rowOff>43613</xdr:rowOff>
    </xdr:to>
    <xdr:sp macro="" textlink="">
      <xdr:nvSpPr>
        <xdr:cNvPr id="217" name="円/楕円 216"/>
        <xdr:cNvSpPr/>
      </xdr:nvSpPr>
      <xdr:spPr>
        <a:xfrm>
          <a:off x="4064000" y="14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28390</xdr:rowOff>
    </xdr:from>
    <xdr:ext cx="736600" cy="259045"/>
    <xdr:sp macro="" textlink="">
      <xdr:nvSpPr>
        <xdr:cNvPr id="218" name="テキスト ボックス 217"/>
        <xdr:cNvSpPr txBox="1"/>
      </xdr:nvSpPr>
      <xdr:spPr>
        <a:xfrm>
          <a:off x="3733800" y="14430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377,935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73992</xdr:rowOff>
    </xdr:from>
    <xdr:to>
      <xdr:col>4</xdr:col>
      <xdr:colOff>533400</xdr:colOff>
      <xdr:row>84</xdr:row>
      <xdr:rowOff>4142</xdr:rowOff>
    </xdr:to>
    <xdr:sp macro="" textlink="">
      <xdr:nvSpPr>
        <xdr:cNvPr id="219" name="円/楕円 218"/>
        <xdr:cNvSpPr/>
      </xdr:nvSpPr>
      <xdr:spPr>
        <a:xfrm>
          <a:off x="3175000" y="1430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160369</xdr:rowOff>
    </xdr:from>
    <xdr:ext cx="762000" cy="259045"/>
    <xdr:sp macro="" textlink="">
      <xdr:nvSpPr>
        <xdr:cNvPr id="220" name="テキスト ボックス 219"/>
        <xdr:cNvSpPr txBox="1"/>
      </xdr:nvSpPr>
      <xdr:spPr>
        <a:xfrm>
          <a:off x="2844800" y="1439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355,035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53839</xdr:rowOff>
    </xdr:from>
    <xdr:to>
      <xdr:col>3</xdr:col>
      <xdr:colOff>330200</xdr:colOff>
      <xdr:row>83</xdr:row>
      <xdr:rowOff>155439</xdr:rowOff>
    </xdr:to>
    <xdr:sp macro="" textlink="">
      <xdr:nvSpPr>
        <xdr:cNvPr id="221" name="円/楕円 220"/>
        <xdr:cNvSpPr/>
      </xdr:nvSpPr>
      <xdr:spPr>
        <a:xfrm>
          <a:off x="2286000" y="14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140216</xdr:rowOff>
    </xdr:from>
    <xdr:ext cx="762000" cy="259045"/>
    <xdr:sp macro="" textlink="">
      <xdr:nvSpPr>
        <xdr:cNvPr id="222" name="テキスト ボックス 221"/>
        <xdr:cNvSpPr txBox="1"/>
      </xdr:nvSpPr>
      <xdr:spPr>
        <a:xfrm>
          <a:off x="1955800" y="1437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343,342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81331</xdr:rowOff>
    </xdr:from>
    <xdr:to>
      <xdr:col>2</xdr:col>
      <xdr:colOff>127000</xdr:colOff>
      <xdr:row>84</xdr:row>
      <xdr:rowOff>11481</xdr:rowOff>
    </xdr:to>
    <xdr:sp macro="" textlink="">
      <xdr:nvSpPr>
        <xdr:cNvPr id="223" name="円/楕円 222"/>
        <xdr:cNvSpPr/>
      </xdr:nvSpPr>
      <xdr:spPr>
        <a:xfrm>
          <a:off x="1397000" y="1431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167708</xdr:rowOff>
    </xdr:from>
    <xdr:ext cx="762000" cy="259045"/>
    <xdr:sp macro="" textlink="">
      <xdr:nvSpPr>
        <xdr:cNvPr id="224" name="テキスト ボックス 223"/>
        <xdr:cNvSpPr txBox="1"/>
      </xdr:nvSpPr>
      <xdr:spPr>
        <a:xfrm>
          <a:off x="1066800" y="1439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359,293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当町の給与体系は国基準を適用しているが、昇格などの基準設定は国と比べ低い数値となっている。前年度の類似団体との差が</a:t>
          </a:r>
          <a:r>
            <a:rPr lang="en-US" altLang="ja-JP" sz="1100">
              <a:solidFill>
                <a:schemeClr val="dk1"/>
              </a:solidFill>
              <a:effectLst/>
              <a:latin typeface="+mn-lt"/>
              <a:ea typeface="+mn-ea"/>
              <a:cs typeface="+mn-cs"/>
            </a:rPr>
            <a:t>4.7%</a:t>
          </a:r>
          <a:r>
            <a:rPr lang="ja-JP" altLang="ja-JP" sz="1100">
              <a:solidFill>
                <a:schemeClr val="dk1"/>
              </a:solidFill>
              <a:effectLst/>
              <a:latin typeface="+mn-lt"/>
              <a:ea typeface="+mn-ea"/>
              <a:cs typeface="+mn-cs"/>
            </a:rPr>
            <a:t>、今年度が</a:t>
          </a:r>
          <a:r>
            <a:rPr lang="en-US" altLang="ja-JP" sz="1100">
              <a:solidFill>
                <a:schemeClr val="dk1"/>
              </a:solidFill>
              <a:effectLst/>
              <a:latin typeface="+mn-lt"/>
              <a:ea typeface="+mn-ea"/>
              <a:cs typeface="+mn-cs"/>
            </a:rPr>
            <a:t>5.4%</a:t>
          </a:r>
          <a:r>
            <a:rPr lang="ja-JP" altLang="ja-JP" sz="1100">
              <a:solidFill>
                <a:schemeClr val="dk1"/>
              </a:solidFill>
              <a:effectLst/>
              <a:latin typeface="+mn-lt"/>
              <a:ea typeface="+mn-ea"/>
              <a:cs typeface="+mn-cs"/>
            </a:rPr>
            <a:t>となっており、要因は前述によるもののみとなる。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86</xdr:row>
      <xdr:rowOff>77470</xdr:rowOff>
    </xdr:to>
    <xdr:cxnSp macro="">
      <xdr:nvCxnSpPr>
        <xdr:cNvPr id="258" name="直線コネクタ 257"/>
        <xdr:cNvCxnSpPr/>
      </xdr:nvCxnSpPr>
      <xdr:spPr>
        <a:xfrm flipV="1">
          <a:off x="16179800" y="14162616"/>
          <a:ext cx="8382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77470</xdr:rowOff>
    </xdr:from>
    <xdr:to>
      <xdr:col>23</xdr:col>
      <xdr:colOff>406400</xdr:colOff>
      <xdr:row>86</xdr:row>
      <xdr:rowOff>77470</xdr:rowOff>
    </xdr:to>
    <xdr:cxnSp macro="">
      <xdr:nvCxnSpPr>
        <xdr:cNvPr id="261" name="直線コネクタ 260"/>
        <xdr:cNvCxnSpPr/>
      </xdr:nvCxnSpPr>
      <xdr:spPr>
        <a:xfrm>
          <a:off x="15290800" y="1482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119804</xdr:rowOff>
    </xdr:from>
    <xdr:to>
      <xdr:col>22</xdr:col>
      <xdr:colOff>203200</xdr:colOff>
      <xdr:row>86</xdr:row>
      <xdr:rowOff>77470</xdr:rowOff>
    </xdr:to>
    <xdr:cxnSp macro="">
      <xdr:nvCxnSpPr>
        <xdr:cNvPr id="264" name="直線コネクタ 263"/>
        <xdr:cNvCxnSpPr/>
      </xdr:nvCxnSpPr>
      <xdr:spPr>
        <a:xfrm>
          <a:off x="14401800" y="14178704"/>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103716</xdr:rowOff>
    </xdr:from>
    <xdr:to>
      <xdr:col>21</xdr:col>
      <xdr:colOff>0</xdr:colOff>
      <xdr:row>82</xdr:row>
      <xdr:rowOff>119804</xdr:rowOff>
    </xdr:to>
    <xdr:cxnSp macro="">
      <xdr:nvCxnSpPr>
        <xdr:cNvPr id="267" name="直線コネクタ 266"/>
        <xdr:cNvCxnSpPr/>
      </xdr:nvCxnSpPr>
      <xdr:spPr>
        <a:xfrm>
          <a:off x="13512800" y="1416261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2981</xdr:rowOff>
    </xdr:from>
    <xdr:ext cx="762000" cy="259045"/>
    <xdr:sp macro="" textlink="">
      <xdr:nvSpPr>
        <xdr:cNvPr id="269" name="テキスト ボックス 268"/>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52916</xdr:rowOff>
    </xdr:from>
    <xdr:to>
      <xdr:col>24</xdr:col>
      <xdr:colOff>609600</xdr:colOff>
      <xdr:row>82</xdr:row>
      <xdr:rowOff>154516</xdr:rowOff>
    </xdr:to>
    <xdr:sp macro="" textlink="">
      <xdr:nvSpPr>
        <xdr:cNvPr id="277" name="円/楕円 276"/>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69443</xdr:rowOff>
    </xdr:from>
    <xdr:ext cx="762000" cy="259045"/>
    <xdr:sp macro="" textlink="">
      <xdr:nvSpPr>
        <xdr:cNvPr id="278" name="給与水準   （国との比較）該当値テキスト"/>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9" name="円/楕円 278"/>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138447</xdr:rowOff>
    </xdr:from>
    <xdr:ext cx="736600" cy="259045"/>
    <xdr:sp macro="" textlink="">
      <xdr:nvSpPr>
        <xdr:cNvPr id="280" name="テキスト ボックス 279"/>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26670</xdr:rowOff>
    </xdr:from>
    <xdr:to>
      <xdr:col>22</xdr:col>
      <xdr:colOff>254000</xdr:colOff>
      <xdr:row>86</xdr:row>
      <xdr:rowOff>128270</xdr:rowOff>
    </xdr:to>
    <xdr:sp macro="" textlink="">
      <xdr:nvSpPr>
        <xdr:cNvPr id="281" name="円/楕円 280"/>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138447</xdr:rowOff>
    </xdr:from>
    <xdr:ext cx="762000" cy="259045"/>
    <xdr:sp macro="" textlink="">
      <xdr:nvSpPr>
        <xdr:cNvPr id="282" name="テキスト ボックス 281"/>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69004</xdr:rowOff>
    </xdr:from>
    <xdr:to>
      <xdr:col>21</xdr:col>
      <xdr:colOff>50800</xdr:colOff>
      <xdr:row>82</xdr:row>
      <xdr:rowOff>170604</xdr:rowOff>
    </xdr:to>
    <xdr:sp macro="" textlink="">
      <xdr:nvSpPr>
        <xdr:cNvPr id="283" name="円/楕円 282"/>
        <xdr:cNvSpPr/>
      </xdr:nvSpPr>
      <xdr:spPr>
        <a:xfrm>
          <a:off x="14351000" y="1412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9331</xdr:rowOff>
    </xdr:from>
    <xdr:ext cx="762000" cy="259045"/>
    <xdr:sp macro="" textlink="">
      <xdr:nvSpPr>
        <xdr:cNvPr id="284" name="テキスト ボックス 283"/>
        <xdr:cNvSpPr txBox="1"/>
      </xdr:nvSpPr>
      <xdr:spPr>
        <a:xfrm>
          <a:off x="14020800" y="1389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52916</xdr:rowOff>
    </xdr:from>
    <xdr:to>
      <xdr:col>19</xdr:col>
      <xdr:colOff>533400</xdr:colOff>
      <xdr:row>82</xdr:row>
      <xdr:rowOff>154516</xdr:rowOff>
    </xdr:to>
    <xdr:sp macro="" textlink="">
      <xdr:nvSpPr>
        <xdr:cNvPr id="285" name="円/楕円 284"/>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164693</xdr:rowOff>
    </xdr:from>
    <xdr:ext cx="762000" cy="259045"/>
    <xdr:sp macro="" textlink="">
      <xdr:nvSpPr>
        <xdr:cNvPr id="286" name="テキスト ボックス 285"/>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島内に８集落が点在しているため、保育園や出張所などの人員が必要となり、思うような人員削減ができない実情がある。また、消防救急業務や空港運行業務、観光施設の運営にあたっても人員を必要としている。さらには産休、育休職員の割合が一時的に多くこれを補完するための若干の新規採用を実施しているのも要因の一つである。このため数値は類似団体平均と比較すると</a:t>
          </a:r>
          <a:r>
            <a:rPr lang="en-US" altLang="ja-JP" sz="1100">
              <a:solidFill>
                <a:schemeClr val="dk1"/>
              </a:solidFill>
              <a:effectLst/>
              <a:latin typeface="+mn-lt"/>
              <a:ea typeface="+mn-ea"/>
              <a:cs typeface="+mn-cs"/>
            </a:rPr>
            <a:t>1.57</a:t>
          </a:r>
          <a:r>
            <a:rPr lang="ja-JP" altLang="ja-JP" sz="1100">
              <a:solidFill>
                <a:schemeClr val="dk1"/>
              </a:solidFill>
              <a:effectLst/>
              <a:latin typeface="+mn-lt"/>
              <a:ea typeface="+mn-ea"/>
              <a:cs typeface="+mn-cs"/>
            </a:rPr>
            <a:t>倍となっている。しかし今後は事務の効率化を前提とした組織改正を実施していく。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142301</xdr:rowOff>
    </xdr:from>
    <xdr:to>
      <xdr:col>24</xdr:col>
      <xdr:colOff>558800</xdr:colOff>
      <xdr:row>67</xdr:row>
      <xdr:rowOff>22558</xdr:rowOff>
    </xdr:to>
    <xdr:cxnSp macro="">
      <xdr:nvCxnSpPr>
        <xdr:cNvPr id="323" name="直線コネクタ 322"/>
        <xdr:cNvCxnSpPr/>
      </xdr:nvCxnSpPr>
      <xdr:spPr>
        <a:xfrm flipV="1">
          <a:off x="16179800" y="11458001"/>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159795</xdr:rowOff>
    </xdr:from>
    <xdr:ext cx="762000" cy="259045"/>
    <xdr:sp macro="" textlink="">
      <xdr:nvSpPr>
        <xdr:cNvPr id="324" name="定員管理の状況平均値テキスト"/>
        <xdr:cNvSpPr txBox="1"/>
      </xdr:nvSpPr>
      <xdr:spPr>
        <a:xfrm>
          <a:off x="17106900" y="1044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22558</xdr:rowOff>
    </xdr:from>
    <xdr:to>
      <xdr:col>23</xdr:col>
      <xdr:colOff>406400</xdr:colOff>
      <xdr:row>67</xdr:row>
      <xdr:rowOff>98395</xdr:rowOff>
    </xdr:to>
    <xdr:cxnSp macro="">
      <xdr:nvCxnSpPr>
        <xdr:cNvPr id="326" name="直線コネクタ 325"/>
        <xdr:cNvCxnSpPr/>
      </xdr:nvCxnSpPr>
      <xdr:spPr>
        <a:xfrm flipV="1">
          <a:off x="15290800" y="11509708"/>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8" name="テキスト ボックス 327"/>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98395</xdr:rowOff>
    </xdr:from>
    <xdr:to>
      <xdr:col>22</xdr:col>
      <xdr:colOff>203200</xdr:colOff>
      <xdr:row>67</xdr:row>
      <xdr:rowOff>127121</xdr:rowOff>
    </xdr:to>
    <xdr:cxnSp macro="">
      <xdr:nvCxnSpPr>
        <xdr:cNvPr id="329" name="直線コネクタ 328"/>
        <xdr:cNvCxnSpPr/>
      </xdr:nvCxnSpPr>
      <xdr:spPr>
        <a:xfrm flipV="1">
          <a:off x="14401800" y="11585545"/>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31" name="テキスト ボックス 330"/>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111034</xdr:rowOff>
    </xdr:from>
    <xdr:to>
      <xdr:col>21</xdr:col>
      <xdr:colOff>0</xdr:colOff>
      <xdr:row>67</xdr:row>
      <xdr:rowOff>127121</xdr:rowOff>
    </xdr:to>
    <xdr:cxnSp macro="">
      <xdr:nvCxnSpPr>
        <xdr:cNvPr id="332" name="直線コネクタ 331"/>
        <xdr:cNvCxnSpPr/>
      </xdr:nvCxnSpPr>
      <xdr:spPr>
        <a:xfrm>
          <a:off x="13512800" y="1159818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70955</xdr:rowOff>
    </xdr:from>
    <xdr:ext cx="762000" cy="259045"/>
    <xdr:sp macro="" textlink="">
      <xdr:nvSpPr>
        <xdr:cNvPr id="334" name="テキスト ボックス 333"/>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58316</xdr:rowOff>
    </xdr:from>
    <xdr:ext cx="762000" cy="259045"/>
    <xdr:sp macro="" textlink="">
      <xdr:nvSpPr>
        <xdr:cNvPr id="336" name="テキスト ボックス 335"/>
        <xdr:cNvSpPr txBox="1"/>
      </xdr:nvSpPr>
      <xdr:spPr>
        <a:xfrm>
          <a:off x="13131800" y="1034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66</xdr:row>
      <xdr:rowOff>91501</xdr:rowOff>
    </xdr:from>
    <xdr:to>
      <xdr:col>24</xdr:col>
      <xdr:colOff>609600</xdr:colOff>
      <xdr:row>67</xdr:row>
      <xdr:rowOff>21651</xdr:rowOff>
    </xdr:to>
    <xdr:sp macro="" textlink="">
      <xdr:nvSpPr>
        <xdr:cNvPr id="342" name="円/楕円 341"/>
        <xdr:cNvSpPr/>
      </xdr:nvSpPr>
      <xdr:spPr>
        <a:xfrm>
          <a:off x="16967200" y="114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63578</xdr:rowOff>
    </xdr:from>
    <xdr:ext cx="762000" cy="259045"/>
    <xdr:sp macro="" textlink="">
      <xdr:nvSpPr>
        <xdr:cNvPr id="343" name="定員管理の状況該当値テキスト"/>
        <xdr:cNvSpPr txBox="1"/>
      </xdr:nvSpPr>
      <xdr:spPr>
        <a:xfrm>
          <a:off x="17106900" y="1137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143208</xdr:rowOff>
    </xdr:from>
    <xdr:to>
      <xdr:col>23</xdr:col>
      <xdr:colOff>457200</xdr:colOff>
      <xdr:row>67</xdr:row>
      <xdr:rowOff>73358</xdr:rowOff>
    </xdr:to>
    <xdr:sp macro="" textlink="">
      <xdr:nvSpPr>
        <xdr:cNvPr id="344" name="円/楕円 343"/>
        <xdr:cNvSpPr/>
      </xdr:nvSpPr>
      <xdr:spPr>
        <a:xfrm>
          <a:off x="16129000" y="114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58135</xdr:rowOff>
    </xdr:from>
    <xdr:ext cx="736600" cy="259045"/>
    <xdr:sp macro="" textlink="">
      <xdr:nvSpPr>
        <xdr:cNvPr id="345" name="テキスト ボックス 344"/>
        <xdr:cNvSpPr txBox="1"/>
      </xdr:nvSpPr>
      <xdr:spPr>
        <a:xfrm>
          <a:off x="15798800" y="11545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19.72</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47595</xdr:rowOff>
    </xdr:from>
    <xdr:to>
      <xdr:col>22</xdr:col>
      <xdr:colOff>254000</xdr:colOff>
      <xdr:row>67</xdr:row>
      <xdr:rowOff>149195</xdr:rowOff>
    </xdr:to>
    <xdr:sp macro="" textlink="">
      <xdr:nvSpPr>
        <xdr:cNvPr id="346" name="円/楕円 345"/>
        <xdr:cNvSpPr/>
      </xdr:nvSpPr>
      <xdr:spPr>
        <a:xfrm>
          <a:off x="15240000" y="115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133972</xdr:rowOff>
    </xdr:from>
    <xdr:ext cx="762000" cy="259045"/>
    <xdr:sp macro="" textlink="">
      <xdr:nvSpPr>
        <xdr:cNvPr id="347" name="テキスト ボックス 346"/>
        <xdr:cNvSpPr txBox="1"/>
      </xdr:nvSpPr>
      <xdr:spPr>
        <a:xfrm>
          <a:off x="14909800" y="1162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76321</xdr:rowOff>
    </xdr:from>
    <xdr:to>
      <xdr:col>21</xdr:col>
      <xdr:colOff>50800</xdr:colOff>
      <xdr:row>68</xdr:row>
      <xdr:rowOff>6471</xdr:rowOff>
    </xdr:to>
    <xdr:sp macro="" textlink="">
      <xdr:nvSpPr>
        <xdr:cNvPr id="348" name="円/楕円 347"/>
        <xdr:cNvSpPr/>
      </xdr:nvSpPr>
      <xdr:spPr>
        <a:xfrm>
          <a:off x="14351000" y="1156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162698</xdr:rowOff>
    </xdr:from>
    <xdr:ext cx="762000" cy="259045"/>
    <xdr:sp macro="" textlink="">
      <xdr:nvSpPr>
        <xdr:cNvPr id="349" name="テキスト ボックス 348"/>
        <xdr:cNvSpPr txBox="1"/>
      </xdr:nvSpPr>
      <xdr:spPr>
        <a:xfrm>
          <a:off x="14020800" y="1164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60234</xdr:rowOff>
    </xdr:from>
    <xdr:to>
      <xdr:col>19</xdr:col>
      <xdr:colOff>533400</xdr:colOff>
      <xdr:row>67</xdr:row>
      <xdr:rowOff>161834</xdr:rowOff>
    </xdr:to>
    <xdr:sp macro="" textlink="">
      <xdr:nvSpPr>
        <xdr:cNvPr id="350" name="円/楕円 349"/>
        <xdr:cNvSpPr/>
      </xdr:nvSpPr>
      <xdr:spPr>
        <a:xfrm>
          <a:off x="13462000" y="115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146611</xdr:rowOff>
    </xdr:from>
    <xdr:ext cx="762000" cy="259045"/>
    <xdr:sp macro="" textlink="">
      <xdr:nvSpPr>
        <xdr:cNvPr id="351" name="テキスト ボックス 350"/>
        <xdr:cNvSpPr txBox="1"/>
      </xdr:nvSpPr>
      <xdr:spPr>
        <a:xfrm>
          <a:off x="13131800" y="1163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前年度より数値の改善がみられたが、循環型社会形成推進事業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焼却施設・し尿汚泥再生処理センター建設</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実施</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起債借入額が増大</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ため、元利償還の発生する平成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年度以降一時的に悪化するものと思われる。このため、地方債発行の低金利債への借り換えなども視野に入れ改善に努める。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57573</xdr:rowOff>
    </xdr:from>
    <xdr:to>
      <xdr:col>24</xdr:col>
      <xdr:colOff>558800</xdr:colOff>
      <xdr:row>42</xdr:row>
      <xdr:rowOff>73660</xdr:rowOff>
    </xdr:to>
    <xdr:cxnSp macro="">
      <xdr:nvCxnSpPr>
        <xdr:cNvPr id="385" name="直線コネクタ 384"/>
        <xdr:cNvCxnSpPr/>
      </xdr:nvCxnSpPr>
      <xdr:spPr>
        <a:xfrm flipV="1">
          <a:off x="16179800" y="72584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132944</xdr:rowOff>
    </xdr:from>
    <xdr:ext cx="762000" cy="259045"/>
    <xdr:sp macro="" textlink="">
      <xdr:nvSpPr>
        <xdr:cNvPr id="386"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138006</xdr:rowOff>
    </xdr:to>
    <xdr:cxnSp macro="">
      <xdr:nvCxnSpPr>
        <xdr:cNvPr id="388" name="直線コネクタ 387"/>
        <xdr:cNvCxnSpPr/>
      </xdr:nvCxnSpPr>
      <xdr:spPr>
        <a:xfrm flipV="1">
          <a:off x="15290800" y="72745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90" name="テキスト ボックス 389"/>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138006</xdr:rowOff>
    </xdr:from>
    <xdr:to>
      <xdr:col>22</xdr:col>
      <xdr:colOff>203200</xdr:colOff>
      <xdr:row>43</xdr:row>
      <xdr:rowOff>14817</xdr:rowOff>
    </xdr:to>
    <xdr:cxnSp macro="">
      <xdr:nvCxnSpPr>
        <xdr:cNvPr id="391" name="直線コネクタ 390"/>
        <xdr:cNvCxnSpPr/>
      </xdr:nvCxnSpPr>
      <xdr:spPr>
        <a:xfrm flipV="1">
          <a:off x="14401800" y="733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93" name="テキスト ボックス 392"/>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14817</xdr:rowOff>
    </xdr:from>
    <xdr:to>
      <xdr:col>21</xdr:col>
      <xdr:colOff>0</xdr:colOff>
      <xdr:row>43</xdr:row>
      <xdr:rowOff>127423</xdr:rowOff>
    </xdr:to>
    <xdr:cxnSp macro="">
      <xdr:nvCxnSpPr>
        <xdr:cNvPr id="394" name="直線コネクタ 393"/>
        <xdr:cNvCxnSpPr/>
      </xdr:nvCxnSpPr>
      <xdr:spPr>
        <a:xfrm flipV="1">
          <a:off x="13512800" y="73871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98" name="テキスト ボックス 397"/>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6773</xdr:rowOff>
    </xdr:from>
    <xdr:to>
      <xdr:col>24</xdr:col>
      <xdr:colOff>609600</xdr:colOff>
      <xdr:row>42</xdr:row>
      <xdr:rowOff>108373</xdr:rowOff>
    </xdr:to>
    <xdr:sp macro="" textlink="">
      <xdr:nvSpPr>
        <xdr:cNvPr id="404" name="円/楕円 403"/>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150300</xdr:rowOff>
    </xdr:from>
    <xdr:ext cx="762000" cy="259045"/>
    <xdr:sp macro="" textlink="">
      <xdr:nvSpPr>
        <xdr:cNvPr id="405"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406" name="円/楕円 405"/>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407" name="テキスト ボックス 406"/>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87206</xdr:rowOff>
    </xdr:from>
    <xdr:to>
      <xdr:col>22</xdr:col>
      <xdr:colOff>254000</xdr:colOff>
      <xdr:row>43</xdr:row>
      <xdr:rowOff>17356</xdr:rowOff>
    </xdr:to>
    <xdr:sp macro="" textlink="">
      <xdr:nvSpPr>
        <xdr:cNvPr id="408" name="円/楕円 407"/>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2133</xdr:rowOff>
    </xdr:from>
    <xdr:ext cx="762000" cy="259045"/>
    <xdr:sp macro="" textlink="">
      <xdr:nvSpPr>
        <xdr:cNvPr id="409" name="テキスト ボックス 408"/>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135467</xdr:rowOff>
    </xdr:from>
    <xdr:to>
      <xdr:col>21</xdr:col>
      <xdr:colOff>50800</xdr:colOff>
      <xdr:row>43</xdr:row>
      <xdr:rowOff>65617</xdr:rowOff>
    </xdr:to>
    <xdr:sp macro="" textlink="">
      <xdr:nvSpPr>
        <xdr:cNvPr id="410" name="円/楕円 409"/>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50394</xdr:rowOff>
    </xdr:from>
    <xdr:ext cx="762000" cy="259045"/>
    <xdr:sp macro="" textlink="">
      <xdr:nvSpPr>
        <xdr:cNvPr id="411" name="テキスト ボックス 410"/>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76623</xdr:rowOff>
    </xdr:from>
    <xdr:to>
      <xdr:col>19</xdr:col>
      <xdr:colOff>533400</xdr:colOff>
      <xdr:row>44</xdr:row>
      <xdr:rowOff>6773</xdr:rowOff>
    </xdr:to>
    <xdr:sp macro="" textlink="">
      <xdr:nvSpPr>
        <xdr:cNvPr id="412" name="円/楕円 411"/>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163000</xdr:rowOff>
    </xdr:from>
    <xdr:ext cx="762000" cy="259045"/>
    <xdr:sp macro="" textlink="">
      <xdr:nvSpPr>
        <xdr:cNvPr id="413" name="テキスト ボックス 412"/>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地方債現在高</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前年度より</a:t>
          </a:r>
          <a:r>
            <a:rPr lang="ja-JP" altLang="en-US" sz="1100">
              <a:solidFill>
                <a:schemeClr val="dk1"/>
              </a:solidFill>
              <a:effectLst/>
              <a:latin typeface="+mn-lt"/>
              <a:ea typeface="+mn-ea"/>
              <a:cs typeface="+mn-cs"/>
            </a:rPr>
            <a:t>悪化した</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循環型社会形成推進事業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焼却施設・し尿汚泥再生処理センター建設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影響で</a:t>
          </a:r>
          <a:r>
            <a:rPr lang="ja-JP" altLang="ja-JP" sz="1100">
              <a:solidFill>
                <a:schemeClr val="dk1"/>
              </a:solidFill>
              <a:effectLst/>
              <a:latin typeface="+mn-lt"/>
              <a:ea typeface="+mn-ea"/>
              <a:cs typeface="+mn-cs"/>
            </a:rPr>
            <a:t>、一時的な悪化が予想される。</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、類似団体内平均値より大幅に上回っている状況にあることから、今後も気を緩めることなく適正な投資的経費の水準を維持しつつ、地方債発行額を抑制、健全化に努める。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107400</xdr:rowOff>
    </xdr:from>
    <xdr:to>
      <xdr:col>24</xdr:col>
      <xdr:colOff>558800</xdr:colOff>
      <xdr:row>19</xdr:row>
      <xdr:rowOff>1101</xdr:rowOff>
    </xdr:to>
    <xdr:cxnSp macro="">
      <xdr:nvCxnSpPr>
        <xdr:cNvPr id="447" name="直線コネクタ 446"/>
        <xdr:cNvCxnSpPr/>
      </xdr:nvCxnSpPr>
      <xdr:spPr>
        <a:xfrm>
          <a:off x="16179800" y="3193500"/>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8"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107400</xdr:rowOff>
    </xdr:from>
    <xdr:to>
      <xdr:col>23</xdr:col>
      <xdr:colOff>406400</xdr:colOff>
      <xdr:row>18</xdr:row>
      <xdr:rowOff>154051</xdr:rowOff>
    </xdr:to>
    <xdr:cxnSp macro="">
      <xdr:nvCxnSpPr>
        <xdr:cNvPr id="450" name="直線コネクタ 449"/>
        <xdr:cNvCxnSpPr/>
      </xdr:nvCxnSpPr>
      <xdr:spPr>
        <a:xfrm flipV="1">
          <a:off x="15290800" y="3193500"/>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154051</xdr:rowOff>
    </xdr:from>
    <xdr:to>
      <xdr:col>22</xdr:col>
      <xdr:colOff>203200</xdr:colOff>
      <xdr:row>20</xdr:row>
      <xdr:rowOff>34756</xdr:rowOff>
    </xdr:to>
    <xdr:cxnSp macro="">
      <xdr:nvCxnSpPr>
        <xdr:cNvPr id="453" name="直線コネクタ 452"/>
        <xdr:cNvCxnSpPr/>
      </xdr:nvCxnSpPr>
      <xdr:spPr>
        <a:xfrm flipV="1">
          <a:off x="14401800" y="3240151"/>
          <a:ext cx="889000" cy="22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5" name="テキスト ボックス 454"/>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34756</xdr:rowOff>
    </xdr:from>
    <xdr:to>
      <xdr:col>21</xdr:col>
      <xdr:colOff>0</xdr:colOff>
      <xdr:row>21</xdr:row>
      <xdr:rowOff>100584</xdr:rowOff>
    </xdr:to>
    <xdr:cxnSp macro="">
      <xdr:nvCxnSpPr>
        <xdr:cNvPr id="456" name="直線コネクタ 455"/>
        <xdr:cNvCxnSpPr/>
      </xdr:nvCxnSpPr>
      <xdr:spPr>
        <a:xfrm flipV="1">
          <a:off x="13512800" y="3463756"/>
          <a:ext cx="8890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130175</xdr:rowOff>
    </xdr:from>
    <xdr:to>
      <xdr:col>21</xdr:col>
      <xdr:colOff>50800</xdr:colOff>
      <xdr:row>16</xdr:row>
      <xdr:rowOff>60325</xdr:rowOff>
    </xdr:to>
    <xdr:sp macro="" textlink="">
      <xdr:nvSpPr>
        <xdr:cNvPr id="457" name="フローチャート : 判断 456"/>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58" name="テキスト ボックス 457"/>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9" name="フローチャート : 判断 458"/>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110592</xdr:rowOff>
    </xdr:from>
    <xdr:ext cx="762000" cy="259045"/>
    <xdr:sp macro="" textlink="">
      <xdr:nvSpPr>
        <xdr:cNvPr id="460" name="テキスト ボックス 459"/>
        <xdr:cNvSpPr txBox="1"/>
      </xdr:nvSpPr>
      <xdr:spPr>
        <a:xfrm>
          <a:off x="13131800" y="26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121751</xdr:rowOff>
    </xdr:from>
    <xdr:to>
      <xdr:col>24</xdr:col>
      <xdr:colOff>609600</xdr:colOff>
      <xdr:row>19</xdr:row>
      <xdr:rowOff>51901</xdr:rowOff>
    </xdr:to>
    <xdr:sp macro="" textlink="">
      <xdr:nvSpPr>
        <xdr:cNvPr id="466" name="円/楕円 465"/>
        <xdr:cNvSpPr/>
      </xdr:nvSpPr>
      <xdr:spPr>
        <a:xfrm>
          <a:off x="16967200" y="32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93828</xdr:rowOff>
    </xdr:from>
    <xdr:ext cx="762000" cy="259045"/>
    <xdr:sp macro="" textlink="">
      <xdr:nvSpPr>
        <xdr:cNvPr id="467" name="将来負担の状況該当値テキスト"/>
        <xdr:cNvSpPr txBox="1"/>
      </xdr:nvSpPr>
      <xdr:spPr>
        <a:xfrm>
          <a:off x="17106900" y="317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56600</xdr:rowOff>
    </xdr:from>
    <xdr:to>
      <xdr:col>23</xdr:col>
      <xdr:colOff>457200</xdr:colOff>
      <xdr:row>18</xdr:row>
      <xdr:rowOff>158200</xdr:rowOff>
    </xdr:to>
    <xdr:sp macro="" textlink="">
      <xdr:nvSpPr>
        <xdr:cNvPr id="468" name="円/楕円 467"/>
        <xdr:cNvSpPr/>
      </xdr:nvSpPr>
      <xdr:spPr>
        <a:xfrm>
          <a:off x="16129000" y="31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142977</xdr:rowOff>
    </xdr:from>
    <xdr:ext cx="736600" cy="259045"/>
    <xdr:sp macro="" textlink="">
      <xdr:nvSpPr>
        <xdr:cNvPr id="469" name="テキスト ボックス 468"/>
        <xdr:cNvSpPr txBox="1"/>
      </xdr:nvSpPr>
      <xdr:spPr>
        <a:xfrm>
          <a:off x="15798800" y="322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103251</xdr:rowOff>
    </xdr:from>
    <xdr:to>
      <xdr:col>22</xdr:col>
      <xdr:colOff>254000</xdr:colOff>
      <xdr:row>19</xdr:row>
      <xdr:rowOff>33401</xdr:rowOff>
    </xdr:to>
    <xdr:sp macro="" textlink="">
      <xdr:nvSpPr>
        <xdr:cNvPr id="470" name="円/楕円 469"/>
        <xdr:cNvSpPr/>
      </xdr:nvSpPr>
      <xdr:spPr>
        <a:xfrm>
          <a:off x="15240000" y="318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18178</xdr:rowOff>
    </xdr:from>
    <xdr:ext cx="762000" cy="259045"/>
    <xdr:sp macro="" textlink="">
      <xdr:nvSpPr>
        <xdr:cNvPr id="471" name="テキスト ボックス 470"/>
        <xdr:cNvSpPr txBox="1"/>
      </xdr:nvSpPr>
      <xdr:spPr>
        <a:xfrm>
          <a:off x="14909800" y="327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155406</xdr:rowOff>
    </xdr:from>
    <xdr:to>
      <xdr:col>21</xdr:col>
      <xdr:colOff>50800</xdr:colOff>
      <xdr:row>20</xdr:row>
      <xdr:rowOff>85556</xdr:rowOff>
    </xdr:to>
    <xdr:sp macro="" textlink="">
      <xdr:nvSpPr>
        <xdr:cNvPr id="472" name="円/楕円 471"/>
        <xdr:cNvSpPr/>
      </xdr:nvSpPr>
      <xdr:spPr>
        <a:xfrm>
          <a:off x="14351000" y="3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70333</xdr:rowOff>
    </xdr:from>
    <xdr:ext cx="762000" cy="259045"/>
    <xdr:sp macro="" textlink="">
      <xdr:nvSpPr>
        <xdr:cNvPr id="473" name="テキスト ボックス 472"/>
        <xdr:cNvSpPr txBox="1"/>
      </xdr:nvSpPr>
      <xdr:spPr>
        <a:xfrm>
          <a:off x="14020800" y="349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49784</xdr:rowOff>
    </xdr:from>
    <xdr:to>
      <xdr:col>19</xdr:col>
      <xdr:colOff>533400</xdr:colOff>
      <xdr:row>21</xdr:row>
      <xdr:rowOff>151384</xdr:rowOff>
    </xdr:to>
    <xdr:sp macro="" textlink="">
      <xdr:nvSpPr>
        <xdr:cNvPr id="474" name="円/楕円 473"/>
        <xdr:cNvSpPr/>
      </xdr:nvSpPr>
      <xdr:spPr>
        <a:xfrm>
          <a:off x="13462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136161</xdr:rowOff>
    </xdr:from>
    <xdr:ext cx="762000" cy="259045"/>
    <xdr:sp macro="" textlink="">
      <xdr:nvSpPr>
        <xdr:cNvPr id="475" name="テキスト ボックス 474"/>
        <xdr:cNvSpPr txBox="1"/>
      </xdr:nvSpPr>
      <xdr:spPr>
        <a:xfrm>
          <a:off x="13131800" y="37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8,305
8,256
91.06
12,956,881
12,718,550
230,537
3,091,038
7,645,797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110.4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当町は離島であり集落も島内に点在しているため、出張所や保育園、観光施設の人員及び消防救急業務に従事する人員が必要となっており、類似団体と比較して職員数が多い傾向にある。類似団体と比較してラスパイレス指数が示すとおり、給与水準が低いものの職員数が多いために経常収支比率に占める人件費の割合が高いものとなっている。しかしながら今後人件費については、組織改正の実施に伴い減少していくと思われ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32294</xdr:rowOff>
    </xdr:from>
    <xdr:to>
      <xdr:col>7</xdr:col>
      <xdr:colOff>15875</xdr:colOff>
      <xdr:row>38</xdr:row>
      <xdr:rowOff>81280</xdr:rowOff>
    </xdr:to>
    <xdr:cxnSp macro="">
      <xdr:nvCxnSpPr>
        <xdr:cNvPr id="66" name="直線コネクタ 65"/>
        <xdr:cNvCxnSpPr/>
      </xdr:nvCxnSpPr>
      <xdr:spPr>
        <a:xfrm flipV="1">
          <a:off x="3987800" y="654739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7"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38</xdr:row>
      <xdr:rowOff>123734</xdr:rowOff>
    </xdr:to>
    <xdr:cxnSp macro="">
      <xdr:nvCxnSpPr>
        <xdr:cNvPr id="69" name="直線コネクタ 68"/>
        <xdr:cNvCxnSpPr/>
      </xdr:nvCxnSpPr>
      <xdr:spPr>
        <a:xfrm flipV="1">
          <a:off x="3098800" y="65963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124296</xdr:rowOff>
    </xdr:from>
    <xdr:ext cx="736600" cy="259045"/>
    <xdr:sp macro="" textlink="">
      <xdr:nvSpPr>
        <xdr:cNvPr id="71" name="テキスト ボックス 70"/>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48623</xdr:rowOff>
    </xdr:from>
    <xdr:to>
      <xdr:col>4</xdr:col>
      <xdr:colOff>346075</xdr:colOff>
      <xdr:row>38</xdr:row>
      <xdr:rowOff>123734</xdr:rowOff>
    </xdr:to>
    <xdr:cxnSp macro="">
      <xdr:nvCxnSpPr>
        <xdr:cNvPr id="72" name="直線コネクタ 71"/>
        <xdr:cNvCxnSpPr/>
      </xdr:nvCxnSpPr>
      <xdr:spPr>
        <a:xfrm>
          <a:off x="2209800" y="656372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48623</xdr:rowOff>
    </xdr:from>
    <xdr:to>
      <xdr:col>3</xdr:col>
      <xdr:colOff>142875</xdr:colOff>
      <xdr:row>38</xdr:row>
      <xdr:rowOff>153126</xdr:rowOff>
    </xdr:to>
    <xdr:cxnSp macro="">
      <xdr:nvCxnSpPr>
        <xdr:cNvPr id="75" name="直線コネクタ 74"/>
        <xdr:cNvCxnSpPr/>
      </xdr:nvCxnSpPr>
      <xdr:spPr>
        <a:xfrm flipV="1">
          <a:off x="1320800" y="656372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117764</xdr:rowOff>
    </xdr:from>
    <xdr:ext cx="762000" cy="259045"/>
    <xdr:sp macro="" textlink="">
      <xdr:nvSpPr>
        <xdr:cNvPr id="77" name="テキスト ボックス 76"/>
        <xdr:cNvSpPr txBox="1"/>
      </xdr:nvSpPr>
      <xdr:spPr>
        <a:xfrm>
          <a:off x="1828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170016</xdr:rowOff>
    </xdr:from>
    <xdr:ext cx="762000" cy="259045"/>
    <xdr:sp macro="" textlink="">
      <xdr:nvSpPr>
        <xdr:cNvPr id="79" name="テキスト ボックス 78"/>
        <xdr:cNvSpPr txBox="1"/>
      </xdr:nvSpPr>
      <xdr:spPr>
        <a:xfrm>
          <a:off x="939800" y="617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152944</xdr:rowOff>
    </xdr:from>
    <xdr:to>
      <xdr:col>7</xdr:col>
      <xdr:colOff>66675</xdr:colOff>
      <xdr:row>38</xdr:row>
      <xdr:rowOff>83094</xdr:rowOff>
    </xdr:to>
    <xdr:sp macro="" textlink="">
      <xdr:nvSpPr>
        <xdr:cNvPr id="85" name="円/楕円 84"/>
        <xdr:cNvSpPr/>
      </xdr:nvSpPr>
      <xdr:spPr>
        <a:xfrm>
          <a:off x="4775200" y="64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125021</xdr:rowOff>
    </xdr:from>
    <xdr:ext cx="762000" cy="259045"/>
    <xdr:sp macro="" textlink="">
      <xdr:nvSpPr>
        <xdr:cNvPr id="86" name="人件費該当値テキスト"/>
        <xdr:cNvSpPr txBox="1"/>
      </xdr:nvSpPr>
      <xdr:spPr>
        <a:xfrm>
          <a:off x="49149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7" name="円/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72934</xdr:rowOff>
    </xdr:from>
    <xdr:to>
      <xdr:col>4</xdr:col>
      <xdr:colOff>396875</xdr:colOff>
      <xdr:row>39</xdr:row>
      <xdr:rowOff>3084</xdr:rowOff>
    </xdr:to>
    <xdr:sp macro="" textlink="">
      <xdr:nvSpPr>
        <xdr:cNvPr id="89" name="円/楕円 88"/>
        <xdr:cNvSpPr/>
      </xdr:nvSpPr>
      <xdr:spPr>
        <a:xfrm>
          <a:off x="3048000" y="658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159311</xdr:rowOff>
    </xdr:from>
    <xdr:ext cx="762000" cy="259045"/>
    <xdr:sp macro="" textlink="">
      <xdr:nvSpPr>
        <xdr:cNvPr id="90" name="テキスト ボックス 89"/>
        <xdr:cNvSpPr txBox="1"/>
      </xdr:nvSpPr>
      <xdr:spPr>
        <a:xfrm>
          <a:off x="2717800" y="667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169273</xdr:rowOff>
    </xdr:from>
    <xdr:to>
      <xdr:col>3</xdr:col>
      <xdr:colOff>193675</xdr:colOff>
      <xdr:row>38</xdr:row>
      <xdr:rowOff>99423</xdr:rowOff>
    </xdr:to>
    <xdr:sp macro="" textlink="">
      <xdr:nvSpPr>
        <xdr:cNvPr id="91" name="円/楕円 90"/>
        <xdr:cNvSpPr/>
      </xdr:nvSpPr>
      <xdr:spPr>
        <a:xfrm>
          <a:off x="2159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84200</xdr:rowOff>
    </xdr:from>
    <xdr:ext cx="762000" cy="259045"/>
    <xdr:sp macro="" textlink="">
      <xdr:nvSpPr>
        <xdr:cNvPr id="92" name="テキスト ボックス 91"/>
        <xdr:cNvSpPr txBox="1"/>
      </xdr:nvSpPr>
      <xdr:spPr>
        <a:xfrm>
          <a:off x="1828800" y="65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102326</xdr:rowOff>
    </xdr:from>
    <xdr:to>
      <xdr:col>1</xdr:col>
      <xdr:colOff>676275</xdr:colOff>
      <xdr:row>39</xdr:row>
      <xdr:rowOff>32476</xdr:rowOff>
    </xdr:to>
    <xdr:sp macro="" textlink="">
      <xdr:nvSpPr>
        <xdr:cNvPr id="93" name="円/楕円 92"/>
        <xdr:cNvSpPr/>
      </xdr:nvSpPr>
      <xdr:spPr>
        <a:xfrm>
          <a:off x="1270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17253</xdr:rowOff>
    </xdr:from>
    <xdr:ext cx="762000" cy="259045"/>
    <xdr:sp macro="" textlink="">
      <xdr:nvSpPr>
        <xdr:cNvPr id="94" name="テキスト ボックス 93"/>
        <xdr:cNvSpPr txBox="1"/>
      </xdr:nvSpPr>
      <xdr:spPr>
        <a:xfrm>
          <a:off x="939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今年度は類似団体内平均値</a:t>
          </a:r>
          <a:r>
            <a:rPr lang="ja-JP" altLang="en-US" sz="1100" b="0" i="0" baseline="0">
              <a:solidFill>
                <a:schemeClr val="dk1"/>
              </a:solidFill>
              <a:effectLst/>
              <a:latin typeface="+mn-lt"/>
              <a:ea typeface="+mn-ea"/>
              <a:cs typeface="+mn-cs"/>
            </a:rPr>
            <a:t>を大幅に上回る結果となった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医療センター整形外科新規委託、酪農ヘルパー委託化等が主な要因である。</a:t>
          </a:r>
          <a:r>
            <a:rPr lang="ja-JP" altLang="ja-JP" sz="1100">
              <a:solidFill>
                <a:schemeClr val="dk1"/>
              </a:solidFill>
              <a:effectLst/>
              <a:latin typeface="+mn-lt"/>
              <a:ea typeface="+mn-ea"/>
              <a:cs typeface="+mn-cs"/>
            </a:rPr>
            <a:t>今後も全体的な物件費は増加傾向にあるため、管理的経費における物件費の削減を今後も進めていく方針である。特に、電力料金の値上がりが顕著なため、庁内全体での節電意識を高めていく。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20320</xdr:rowOff>
    </xdr:from>
    <xdr:to>
      <xdr:col>24</xdr:col>
      <xdr:colOff>31750</xdr:colOff>
      <xdr:row>17</xdr:row>
      <xdr:rowOff>123190</xdr:rowOff>
    </xdr:to>
    <xdr:cxnSp macro="">
      <xdr:nvCxnSpPr>
        <xdr:cNvPr id="127" name="直線コネクタ 126"/>
        <xdr:cNvCxnSpPr/>
      </xdr:nvCxnSpPr>
      <xdr:spPr>
        <a:xfrm>
          <a:off x="15671800" y="27635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16</xdr:row>
      <xdr:rowOff>20320</xdr:rowOff>
    </xdr:to>
    <xdr:cxnSp macro="">
      <xdr:nvCxnSpPr>
        <xdr:cNvPr id="130" name="直線コネクタ 129"/>
        <xdr:cNvCxnSpPr/>
      </xdr:nvCxnSpPr>
      <xdr:spPr>
        <a:xfrm>
          <a:off x="14782800" y="272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149860</xdr:rowOff>
    </xdr:from>
    <xdr:to>
      <xdr:col>21</xdr:col>
      <xdr:colOff>361950</xdr:colOff>
      <xdr:row>15</xdr:row>
      <xdr:rowOff>153670</xdr:rowOff>
    </xdr:to>
    <xdr:cxnSp macro="">
      <xdr:nvCxnSpPr>
        <xdr:cNvPr id="133" name="直線コネクタ 132"/>
        <xdr:cNvCxnSpPr/>
      </xdr:nvCxnSpPr>
      <xdr:spPr>
        <a:xfrm>
          <a:off x="13893800" y="25501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14</xdr:row>
      <xdr:rowOff>149860</xdr:rowOff>
    </xdr:to>
    <xdr:cxnSp macro="">
      <xdr:nvCxnSpPr>
        <xdr:cNvPr id="136" name="直線コネクタ 135"/>
        <xdr:cNvCxnSpPr/>
      </xdr:nvCxnSpPr>
      <xdr:spPr>
        <a:xfrm>
          <a:off x="13004800" y="2550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6" name="円/楕円 145"/>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7"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140970</xdr:rowOff>
    </xdr:from>
    <xdr:to>
      <xdr:col>22</xdr:col>
      <xdr:colOff>615950</xdr:colOff>
      <xdr:row>16</xdr:row>
      <xdr:rowOff>71120</xdr:rowOff>
    </xdr:to>
    <xdr:sp macro="" textlink="">
      <xdr:nvSpPr>
        <xdr:cNvPr id="148" name="円/楕円 147"/>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49" name="テキスト ボックス 148"/>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102870</xdr:rowOff>
    </xdr:from>
    <xdr:to>
      <xdr:col>21</xdr:col>
      <xdr:colOff>412750</xdr:colOff>
      <xdr:row>16</xdr:row>
      <xdr:rowOff>33020</xdr:rowOff>
    </xdr:to>
    <xdr:sp macro="" textlink="">
      <xdr:nvSpPr>
        <xdr:cNvPr id="150" name="円/楕円 149"/>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17797</xdr:rowOff>
    </xdr:from>
    <xdr:ext cx="762000" cy="259045"/>
    <xdr:sp macro="" textlink="">
      <xdr:nvSpPr>
        <xdr:cNvPr id="151" name="テキスト ボックス 150"/>
        <xdr:cNvSpPr txBox="1"/>
      </xdr:nvSpPr>
      <xdr:spPr>
        <a:xfrm>
          <a:off x="14401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99060</xdr:rowOff>
    </xdr:from>
    <xdr:to>
      <xdr:col>20</xdr:col>
      <xdr:colOff>209550</xdr:colOff>
      <xdr:row>15</xdr:row>
      <xdr:rowOff>29210</xdr:rowOff>
    </xdr:to>
    <xdr:sp macro="" textlink="">
      <xdr:nvSpPr>
        <xdr:cNvPr id="152" name="円/楕円 151"/>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53" name="テキスト ボックス 152"/>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4" name="円/楕円 153"/>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5" name="テキスト ボックス 154"/>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扶助費については前年度と</a:t>
          </a:r>
          <a:r>
            <a:rPr lang="ja-JP" altLang="en-US" sz="1100">
              <a:solidFill>
                <a:schemeClr val="dk1"/>
              </a:solidFill>
              <a:effectLst/>
              <a:latin typeface="+mn-lt"/>
              <a:ea typeface="+mn-ea"/>
              <a:cs typeface="+mn-cs"/>
            </a:rPr>
            <a:t>同水準であるが</a:t>
          </a:r>
          <a:r>
            <a:rPr lang="ja-JP" altLang="ja-JP" sz="1100">
              <a:solidFill>
                <a:schemeClr val="dk1"/>
              </a:solidFill>
              <a:effectLst/>
              <a:latin typeface="+mn-lt"/>
              <a:ea typeface="+mn-ea"/>
              <a:cs typeface="+mn-cs"/>
            </a:rPr>
            <a:t>、障害者自立支援給付費は増加しており、また今後も増加していくことが見込まれるため、適正な事務に努めていく。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1270</xdr:rowOff>
    </xdr:to>
    <xdr:cxnSp macro="">
      <xdr:nvCxnSpPr>
        <xdr:cNvPr id="186" name="直線コネクタ 185"/>
        <xdr:cNvCxnSpPr/>
      </xdr:nvCxnSpPr>
      <xdr:spPr>
        <a:xfrm>
          <a:off x="3987800" y="9431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xdr:rowOff>
    </xdr:from>
    <xdr:to>
      <xdr:col>5</xdr:col>
      <xdr:colOff>549275</xdr:colOff>
      <xdr:row>55</xdr:row>
      <xdr:rowOff>138430</xdr:rowOff>
    </xdr:to>
    <xdr:cxnSp macro="">
      <xdr:nvCxnSpPr>
        <xdr:cNvPr id="189" name="直線コネクタ 188"/>
        <xdr:cNvCxnSpPr/>
      </xdr:nvCxnSpPr>
      <xdr:spPr>
        <a:xfrm flipV="1">
          <a:off x="3098800" y="9431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191" name="テキスト ボックス 190"/>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24130</xdr:rowOff>
    </xdr:from>
    <xdr:to>
      <xdr:col>4</xdr:col>
      <xdr:colOff>346075</xdr:colOff>
      <xdr:row>55</xdr:row>
      <xdr:rowOff>138430</xdr:rowOff>
    </xdr:to>
    <xdr:cxnSp macro="">
      <xdr:nvCxnSpPr>
        <xdr:cNvPr id="192" name="直線コネクタ 191"/>
        <xdr:cNvCxnSpPr/>
      </xdr:nvCxnSpPr>
      <xdr:spPr>
        <a:xfrm>
          <a:off x="2209800" y="9453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24130</xdr:rowOff>
    </xdr:to>
    <xdr:cxnSp macro="">
      <xdr:nvCxnSpPr>
        <xdr:cNvPr id="195" name="直線コネクタ 194"/>
        <xdr:cNvCxnSpPr/>
      </xdr:nvCxnSpPr>
      <xdr:spPr>
        <a:xfrm>
          <a:off x="1320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151147</xdr:rowOff>
    </xdr:from>
    <xdr:ext cx="762000" cy="259045"/>
    <xdr:sp macro="" textlink="">
      <xdr:nvSpPr>
        <xdr:cNvPr id="197" name="テキスト ボックス 196"/>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9" name="テキスト ボックス 198"/>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121920</xdr:rowOff>
    </xdr:from>
    <xdr:to>
      <xdr:col>7</xdr:col>
      <xdr:colOff>66675</xdr:colOff>
      <xdr:row>55</xdr:row>
      <xdr:rowOff>52070</xdr:rowOff>
    </xdr:to>
    <xdr:sp macro="" textlink="">
      <xdr:nvSpPr>
        <xdr:cNvPr id="205" name="円/楕円 204"/>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138447</xdr:rowOff>
    </xdr:from>
    <xdr:ext cx="762000" cy="259045"/>
    <xdr:sp macro="" textlink="">
      <xdr:nvSpPr>
        <xdr:cNvPr id="206" name="扶助費該当値テキスト"/>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121920</xdr:rowOff>
    </xdr:from>
    <xdr:to>
      <xdr:col>5</xdr:col>
      <xdr:colOff>600075</xdr:colOff>
      <xdr:row>55</xdr:row>
      <xdr:rowOff>52070</xdr:rowOff>
    </xdr:to>
    <xdr:sp macro="" textlink="">
      <xdr:nvSpPr>
        <xdr:cNvPr id="207" name="円/楕円 206"/>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62247</xdr:rowOff>
    </xdr:from>
    <xdr:ext cx="736600" cy="259045"/>
    <xdr:sp macro="" textlink="">
      <xdr:nvSpPr>
        <xdr:cNvPr id="208" name="テキスト ボックス 207"/>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09" name="円/楕円 208"/>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210" name="テキスト ボックス 209"/>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144780</xdr:rowOff>
    </xdr:from>
    <xdr:to>
      <xdr:col>3</xdr:col>
      <xdr:colOff>193675</xdr:colOff>
      <xdr:row>55</xdr:row>
      <xdr:rowOff>74930</xdr:rowOff>
    </xdr:to>
    <xdr:sp macro="" textlink="">
      <xdr:nvSpPr>
        <xdr:cNvPr id="211" name="円/楕円 210"/>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85107</xdr:rowOff>
    </xdr:from>
    <xdr:ext cx="762000" cy="259045"/>
    <xdr:sp macro="" textlink="">
      <xdr:nvSpPr>
        <xdr:cNvPr id="212" name="テキスト ボックス 211"/>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13" name="円/楕円 212"/>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214" name="テキスト ボックス 213"/>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前年度と比較し</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改善した</a:t>
          </a:r>
          <a:r>
            <a:rPr lang="ja-JP" altLang="ja-JP" sz="1100">
              <a:solidFill>
                <a:schemeClr val="dk1"/>
              </a:solidFill>
              <a:effectLst/>
              <a:latin typeface="+mn-lt"/>
              <a:ea typeface="+mn-ea"/>
              <a:cs typeface="+mn-cs"/>
            </a:rPr>
            <a:t>。これは国民健康保険事業、後期高齢者医療事業</a:t>
          </a:r>
          <a:r>
            <a:rPr lang="ja-JP" altLang="en-US" sz="1100">
              <a:solidFill>
                <a:schemeClr val="dk1"/>
              </a:solidFill>
              <a:effectLst/>
              <a:latin typeface="+mn-lt"/>
              <a:ea typeface="+mn-ea"/>
              <a:cs typeface="+mn-cs"/>
            </a:rPr>
            <a:t>へ</a:t>
          </a:r>
          <a:r>
            <a:rPr lang="ja-JP" altLang="ja-JP" sz="1100">
              <a:solidFill>
                <a:schemeClr val="dk1"/>
              </a:solidFill>
              <a:effectLst/>
              <a:latin typeface="+mn-lt"/>
              <a:ea typeface="+mn-ea"/>
              <a:cs typeface="+mn-cs"/>
            </a:rPr>
            <a:t>の繰出金額が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したことによるものである。</a:t>
          </a:r>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国保事業については今後も厳しい状況にあり、予断を許さないため注視していかなくてはならない。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117856</xdr:rowOff>
    </xdr:from>
    <xdr:to>
      <xdr:col>24</xdr:col>
      <xdr:colOff>31750</xdr:colOff>
      <xdr:row>55</xdr:row>
      <xdr:rowOff>65278</xdr:rowOff>
    </xdr:to>
    <xdr:cxnSp macro="">
      <xdr:nvCxnSpPr>
        <xdr:cNvPr id="244" name="直線コネクタ 243"/>
        <xdr:cNvCxnSpPr/>
      </xdr:nvCxnSpPr>
      <xdr:spPr>
        <a:xfrm flipV="1">
          <a:off x="15671800" y="93761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61993</xdr:rowOff>
    </xdr:from>
    <xdr:ext cx="762000" cy="259045"/>
    <xdr:sp macro="" textlink="">
      <xdr:nvSpPr>
        <xdr:cNvPr id="245"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76708</xdr:rowOff>
    </xdr:from>
    <xdr:to>
      <xdr:col>22</xdr:col>
      <xdr:colOff>565150</xdr:colOff>
      <xdr:row>55</xdr:row>
      <xdr:rowOff>65278</xdr:rowOff>
    </xdr:to>
    <xdr:cxnSp macro="">
      <xdr:nvCxnSpPr>
        <xdr:cNvPr id="247" name="直線コネクタ 246"/>
        <xdr:cNvCxnSpPr/>
      </xdr:nvCxnSpPr>
      <xdr:spPr>
        <a:xfrm>
          <a:off x="14782800" y="93350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76708</xdr:rowOff>
    </xdr:from>
    <xdr:to>
      <xdr:col>21</xdr:col>
      <xdr:colOff>361950</xdr:colOff>
      <xdr:row>55</xdr:row>
      <xdr:rowOff>56134</xdr:rowOff>
    </xdr:to>
    <xdr:cxnSp macro="">
      <xdr:nvCxnSpPr>
        <xdr:cNvPr id="250" name="直線コネクタ 249"/>
        <xdr:cNvCxnSpPr/>
      </xdr:nvCxnSpPr>
      <xdr:spPr>
        <a:xfrm flipV="1">
          <a:off x="13893800" y="933500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52" name="テキスト ボックス 251"/>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56134</xdr:rowOff>
    </xdr:from>
    <xdr:to>
      <xdr:col>20</xdr:col>
      <xdr:colOff>158750</xdr:colOff>
      <xdr:row>55</xdr:row>
      <xdr:rowOff>74422</xdr:rowOff>
    </xdr:to>
    <xdr:cxnSp macro="">
      <xdr:nvCxnSpPr>
        <xdr:cNvPr id="253" name="直線コネクタ 252"/>
        <xdr:cNvCxnSpPr/>
      </xdr:nvCxnSpPr>
      <xdr:spPr>
        <a:xfrm flipV="1">
          <a:off x="13004800" y="9485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153433</xdr:rowOff>
    </xdr:from>
    <xdr:ext cx="762000" cy="259045"/>
    <xdr:sp macro="" textlink="">
      <xdr:nvSpPr>
        <xdr:cNvPr id="255" name="テキスト ボックス 254"/>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7" name="テキスト ボックス 256"/>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67056</xdr:rowOff>
    </xdr:from>
    <xdr:to>
      <xdr:col>24</xdr:col>
      <xdr:colOff>82550</xdr:colOff>
      <xdr:row>54</xdr:row>
      <xdr:rowOff>168656</xdr:rowOff>
    </xdr:to>
    <xdr:sp macro="" textlink="">
      <xdr:nvSpPr>
        <xdr:cNvPr id="263" name="円/楕円 262"/>
        <xdr:cNvSpPr/>
      </xdr:nvSpPr>
      <xdr:spPr>
        <a:xfrm>
          <a:off x="164592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147083</xdr:rowOff>
    </xdr:from>
    <xdr:ext cx="762000" cy="259045"/>
    <xdr:sp macro="" textlink="">
      <xdr:nvSpPr>
        <xdr:cNvPr id="264" name="その他該当値テキスト"/>
        <xdr:cNvSpPr txBox="1"/>
      </xdr:nvSpPr>
      <xdr:spPr>
        <a:xfrm>
          <a:off x="16598900" y="923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14478</xdr:rowOff>
    </xdr:from>
    <xdr:to>
      <xdr:col>22</xdr:col>
      <xdr:colOff>615950</xdr:colOff>
      <xdr:row>55</xdr:row>
      <xdr:rowOff>116078</xdr:rowOff>
    </xdr:to>
    <xdr:sp macro="" textlink="">
      <xdr:nvSpPr>
        <xdr:cNvPr id="265" name="円/楕円 264"/>
        <xdr:cNvSpPr/>
      </xdr:nvSpPr>
      <xdr:spPr>
        <a:xfrm>
          <a:off x="15621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126255</xdr:rowOff>
    </xdr:from>
    <xdr:ext cx="736600" cy="259045"/>
    <xdr:sp macro="" textlink="">
      <xdr:nvSpPr>
        <xdr:cNvPr id="266" name="テキスト ボックス 265"/>
        <xdr:cNvSpPr txBox="1"/>
      </xdr:nvSpPr>
      <xdr:spPr>
        <a:xfrm>
          <a:off x="15290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25908</xdr:rowOff>
    </xdr:from>
    <xdr:to>
      <xdr:col>21</xdr:col>
      <xdr:colOff>412750</xdr:colOff>
      <xdr:row>54</xdr:row>
      <xdr:rowOff>127508</xdr:rowOff>
    </xdr:to>
    <xdr:sp macro="" textlink="">
      <xdr:nvSpPr>
        <xdr:cNvPr id="267" name="円/楕円 266"/>
        <xdr:cNvSpPr/>
      </xdr:nvSpPr>
      <xdr:spPr>
        <a:xfrm>
          <a:off x="147320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137685</xdr:rowOff>
    </xdr:from>
    <xdr:ext cx="762000" cy="259045"/>
    <xdr:sp macro="" textlink="">
      <xdr:nvSpPr>
        <xdr:cNvPr id="268" name="テキスト ボックス 267"/>
        <xdr:cNvSpPr txBox="1"/>
      </xdr:nvSpPr>
      <xdr:spPr>
        <a:xfrm>
          <a:off x="14401800" y="905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5334</xdr:rowOff>
    </xdr:from>
    <xdr:to>
      <xdr:col>20</xdr:col>
      <xdr:colOff>209550</xdr:colOff>
      <xdr:row>55</xdr:row>
      <xdr:rowOff>106934</xdr:rowOff>
    </xdr:to>
    <xdr:sp macro="" textlink="">
      <xdr:nvSpPr>
        <xdr:cNvPr id="269" name="円/楕円 268"/>
        <xdr:cNvSpPr/>
      </xdr:nvSpPr>
      <xdr:spPr>
        <a:xfrm>
          <a:off x="13843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117111</xdr:rowOff>
    </xdr:from>
    <xdr:ext cx="762000" cy="259045"/>
    <xdr:sp macro="" textlink="">
      <xdr:nvSpPr>
        <xdr:cNvPr id="270" name="テキスト ボックス 269"/>
        <xdr:cNvSpPr txBox="1"/>
      </xdr:nvSpPr>
      <xdr:spPr>
        <a:xfrm>
          <a:off x="13512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23622</xdr:rowOff>
    </xdr:from>
    <xdr:to>
      <xdr:col>19</xdr:col>
      <xdr:colOff>6350</xdr:colOff>
      <xdr:row>55</xdr:row>
      <xdr:rowOff>125222</xdr:rowOff>
    </xdr:to>
    <xdr:sp macro="" textlink="">
      <xdr:nvSpPr>
        <xdr:cNvPr id="271" name="円/楕円 270"/>
        <xdr:cNvSpPr/>
      </xdr:nvSpPr>
      <xdr:spPr>
        <a:xfrm>
          <a:off x="12954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135399</xdr:rowOff>
    </xdr:from>
    <xdr:ext cx="762000" cy="259045"/>
    <xdr:sp macro="" textlink="">
      <xdr:nvSpPr>
        <xdr:cNvPr id="272" name="テキスト ボックス 271"/>
        <xdr:cNvSpPr txBox="1"/>
      </xdr:nvSpPr>
      <xdr:spPr>
        <a:xfrm>
          <a:off x="12623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今年度は</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し、一昨年度と同</a:t>
          </a:r>
          <a:r>
            <a:rPr lang="ja-JP" altLang="en-US" sz="1100">
              <a:solidFill>
                <a:schemeClr val="dk1"/>
              </a:solidFill>
              <a:effectLst/>
              <a:latin typeface="+mn-lt"/>
              <a:ea typeface="+mn-ea"/>
              <a:cs typeface="+mn-cs"/>
            </a:rPr>
            <a:t>水準</a:t>
          </a:r>
          <a:r>
            <a:rPr lang="ja-JP" altLang="ja-JP" sz="1100">
              <a:solidFill>
                <a:schemeClr val="dk1"/>
              </a:solidFill>
              <a:effectLst/>
              <a:latin typeface="+mn-lt"/>
              <a:ea typeface="+mn-ea"/>
              <a:cs typeface="+mn-cs"/>
            </a:rPr>
            <a:t>となった。類似団体平均より上回っているものの、補助金等について事業効果の検証を踏まえた上で見直しを徹底し、一層の削減に努めていく。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36</xdr:row>
      <xdr:rowOff>17272</xdr:rowOff>
    </xdr:to>
    <xdr:cxnSp macro="">
      <xdr:nvCxnSpPr>
        <xdr:cNvPr id="302" name="直線コネクタ 301"/>
        <xdr:cNvCxnSpPr/>
      </xdr:nvCxnSpPr>
      <xdr:spPr>
        <a:xfrm flipV="1">
          <a:off x="15671800" y="61346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36</xdr:row>
      <xdr:rowOff>17272</xdr:rowOff>
    </xdr:to>
    <xdr:cxnSp macro="">
      <xdr:nvCxnSpPr>
        <xdr:cNvPr id="305" name="直線コネクタ 304"/>
        <xdr:cNvCxnSpPr/>
      </xdr:nvCxnSpPr>
      <xdr:spPr>
        <a:xfrm>
          <a:off x="14782800" y="61300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36</xdr:row>
      <xdr:rowOff>17272</xdr:rowOff>
    </xdr:to>
    <xdr:cxnSp macro="">
      <xdr:nvCxnSpPr>
        <xdr:cNvPr id="308" name="直線コネクタ 307"/>
        <xdr:cNvCxnSpPr/>
      </xdr:nvCxnSpPr>
      <xdr:spPr>
        <a:xfrm flipV="1">
          <a:off x="13893800" y="61300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110998</xdr:rowOff>
    </xdr:from>
    <xdr:to>
      <xdr:col>20</xdr:col>
      <xdr:colOff>158750</xdr:colOff>
      <xdr:row>36</xdr:row>
      <xdr:rowOff>17272</xdr:rowOff>
    </xdr:to>
    <xdr:cxnSp macro="">
      <xdr:nvCxnSpPr>
        <xdr:cNvPr id="311" name="直線コネクタ 310"/>
        <xdr:cNvCxnSpPr/>
      </xdr:nvCxnSpPr>
      <xdr:spPr>
        <a:xfrm>
          <a:off x="13004800" y="61117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3" name="テキスト ボックス 31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5" name="テキスト ボックス 31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21" name="円/楕円 320"/>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99585</xdr:rowOff>
    </xdr:from>
    <xdr:ext cx="762000" cy="259045"/>
    <xdr:sp macro="" textlink="">
      <xdr:nvSpPr>
        <xdr:cNvPr id="322"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137922</xdr:rowOff>
    </xdr:from>
    <xdr:to>
      <xdr:col>22</xdr:col>
      <xdr:colOff>615950</xdr:colOff>
      <xdr:row>36</xdr:row>
      <xdr:rowOff>68072</xdr:rowOff>
    </xdr:to>
    <xdr:sp macro="" textlink="">
      <xdr:nvSpPr>
        <xdr:cNvPr id="323" name="円/楕円 322"/>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78249</xdr:rowOff>
    </xdr:from>
    <xdr:ext cx="736600" cy="259045"/>
    <xdr:sp macro="" textlink="">
      <xdr:nvSpPr>
        <xdr:cNvPr id="324" name="テキスト ボックス 323"/>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5" name="円/楕円 324"/>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6" name="テキスト ボックス 325"/>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137922</xdr:rowOff>
    </xdr:from>
    <xdr:to>
      <xdr:col>20</xdr:col>
      <xdr:colOff>209550</xdr:colOff>
      <xdr:row>36</xdr:row>
      <xdr:rowOff>68072</xdr:rowOff>
    </xdr:to>
    <xdr:sp macro="" textlink="">
      <xdr:nvSpPr>
        <xdr:cNvPr id="327" name="円/楕円 326"/>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78249</xdr:rowOff>
    </xdr:from>
    <xdr:ext cx="762000" cy="259045"/>
    <xdr:sp macro="" textlink="">
      <xdr:nvSpPr>
        <xdr:cNvPr id="328" name="テキスト ボックス 327"/>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60198</xdr:rowOff>
    </xdr:from>
    <xdr:to>
      <xdr:col>19</xdr:col>
      <xdr:colOff>6350</xdr:colOff>
      <xdr:row>35</xdr:row>
      <xdr:rowOff>161798</xdr:rowOff>
    </xdr:to>
    <xdr:sp macro="" textlink="">
      <xdr:nvSpPr>
        <xdr:cNvPr id="329" name="円/楕円 328"/>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525</xdr:rowOff>
    </xdr:from>
    <xdr:ext cx="762000" cy="259045"/>
    <xdr:sp macro="" textlink="">
      <xdr:nvSpPr>
        <xdr:cNvPr id="330" name="テキスト ボックス 329"/>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前年度と比較すると</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改善されたが、</a:t>
          </a:r>
          <a:r>
            <a:rPr lang="ja-JP" altLang="ja-JP" sz="1100">
              <a:solidFill>
                <a:schemeClr val="dk1"/>
              </a:solidFill>
              <a:effectLst/>
              <a:latin typeface="+mn-lt"/>
              <a:ea typeface="+mn-ea"/>
              <a:cs typeface="+mn-cs"/>
            </a:rPr>
            <a:t>今後は循環型社会形成推進事業の実施により、公債費は増額傾向にあるため、後期基本計画に基づき、健全なる財政運営を実施していく。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20320</xdr:rowOff>
    </xdr:from>
    <xdr:to>
      <xdr:col>7</xdr:col>
      <xdr:colOff>15875</xdr:colOff>
      <xdr:row>78</xdr:row>
      <xdr:rowOff>46989</xdr:rowOff>
    </xdr:to>
    <xdr:cxnSp macro="">
      <xdr:nvCxnSpPr>
        <xdr:cNvPr id="362" name="直線コネクタ 361"/>
        <xdr:cNvCxnSpPr/>
      </xdr:nvCxnSpPr>
      <xdr:spPr>
        <a:xfrm flipV="1">
          <a:off x="3987800" y="133934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104157</xdr:rowOff>
    </xdr:from>
    <xdr:ext cx="762000" cy="259045"/>
    <xdr:sp macro="" textlink="">
      <xdr:nvSpPr>
        <xdr:cNvPr id="363" name="公債費平均値テキスト"/>
        <xdr:cNvSpPr txBox="1"/>
      </xdr:nvSpPr>
      <xdr:spPr>
        <a:xfrm>
          <a:off x="4914900" y="12962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46989</xdr:rowOff>
    </xdr:from>
    <xdr:to>
      <xdr:col>5</xdr:col>
      <xdr:colOff>549275</xdr:colOff>
      <xdr:row>78</xdr:row>
      <xdr:rowOff>69850</xdr:rowOff>
    </xdr:to>
    <xdr:cxnSp macro="">
      <xdr:nvCxnSpPr>
        <xdr:cNvPr id="365" name="直線コネクタ 364"/>
        <xdr:cNvCxnSpPr/>
      </xdr:nvCxnSpPr>
      <xdr:spPr>
        <a:xfrm flipV="1">
          <a:off x="3098800" y="134200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67" name="テキスト ボックス 36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69850</xdr:rowOff>
    </xdr:from>
    <xdr:to>
      <xdr:col>4</xdr:col>
      <xdr:colOff>346075</xdr:colOff>
      <xdr:row>78</xdr:row>
      <xdr:rowOff>138430</xdr:rowOff>
    </xdr:to>
    <xdr:cxnSp macro="">
      <xdr:nvCxnSpPr>
        <xdr:cNvPr id="368" name="直線コネクタ 367"/>
        <xdr:cNvCxnSpPr/>
      </xdr:nvCxnSpPr>
      <xdr:spPr>
        <a:xfrm flipV="1">
          <a:off x="2209800" y="134429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119380</xdr:rowOff>
    </xdr:from>
    <xdr:to>
      <xdr:col>3</xdr:col>
      <xdr:colOff>142875</xdr:colOff>
      <xdr:row>78</xdr:row>
      <xdr:rowOff>138430</xdr:rowOff>
    </xdr:to>
    <xdr:cxnSp macro="">
      <xdr:nvCxnSpPr>
        <xdr:cNvPr id="371" name="直線コネクタ 370"/>
        <xdr:cNvCxnSpPr/>
      </xdr:nvCxnSpPr>
      <xdr:spPr>
        <a:xfrm>
          <a:off x="1320800" y="13492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3" name="テキスト ボックス 37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96538</xdr:rowOff>
    </xdr:from>
    <xdr:ext cx="762000" cy="259045"/>
    <xdr:sp macro="" textlink="">
      <xdr:nvSpPr>
        <xdr:cNvPr id="375" name="テキスト ボックス 374"/>
        <xdr:cNvSpPr txBox="1"/>
      </xdr:nvSpPr>
      <xdr:spPr>
        <a:xfrm>
          <a:off x="939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140970</xdr:rowOff>
    </xdr:from>
    <xdr:to>
      <xdr:col>7</xdr:col>
      <xdr:colOff>66675</xdr:colOff>
      <xdr:row>78</xdr:row>
      <xdr:rowOff>71120</xdr:rowOff>
    </xdr:to>
    <xdr:sp macro="" textlink="">
      <xdr:nvSpPr>
        <xdr:cNvPr id="381" name="円/楕円 380"/>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113047</xdr:rowOff>
    </xdr:from>
    <xdr:ext cx="762000" cy="259045"/>
    <xdr:sp macro="" textlink="">
      <xdr:nvSpPr>
        <xdr:cNvPr id="382"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167639</xdr:rowOff>
    </xdr:from>
    <xdr:to>
      <xdr:col>5</xdr:col>
      <xdr:colOff>600075</xdr:colOff>
      <xdr:row>78</xdr:row>
      <xdr:rowOff>97789</xdr:rowOff>
    </xdr:to>
    <xdr:sp macro="" textlink="">
      <xdr:nvSpPr>
        <xdr:cNvPr id="383" name="円/楕円 382"/>
        <xdr:cNvSpPr/>
      </xdr:nvSpPr>
      <xdr:spPr>
        <a:xfrm>
          <a:off x="3937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82566</xdr:rowOff>
    </xdr:from>
    <xdr:ext cx="736600" cy="259045"/>
    <xdr:sp macro="" textlink="">
      <xdr:nvSpPr>
        <xdr:cNvPr id="384" name="テキスト ボックス 383"/>
        <xdr:cNvSpPr txBox="1"/>
      </xdr:nvSpPr>
      <xdr:spPr>
        <a:xfrm>
          <a:off x="3606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19050</xdr:rowOff>
    </xdr:from>
    <xdr:to>
      <xdr:col>4</xdr:col>
      <xdr:colOff>396875</xdr:colOff>
      <xdr:row>78</xdr:row>
      <xdr:rowOff>120650</xdr:rowOff>
    </xdr:to>
    <xdr:sp macro="" textlink="">
      <xdr:nvSpPr>
        <xdr:cNvPr id="385" name="円/楕円 384"/>
        <xdr:cNvSpPr/>
      </xdr:nvSpPr>
      <xdr:spPr>
        <a:xfrm>
          <a:off x="3048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105427</xdr:rowOff>
    </xdr:from>
    <xdr:ext cx="762000" cy="259045"/>
    <xdr:sp macro="" textlink="">
      <xdr:nvSpPr>
        <xdr:cNvPr id="386" name="テキスト ボックス 385"/>
        <xdr:cNvSpPr txBox="1"/>
      </xdr:nvSpPr>
      <xdr:spPr>
        <a:xfrm>
          <a:off x="2717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87630</xdr:rowOff>
    </xdr:from>
    <xdr:to>
      <xdr:col>3</xdr:col>
      <xdr:colOff>193675</xdr:colOff>
      <xdr:row>79</xdr:row>
      <xdr:rowOff>17780</xdr:rowOff>
    </xdr:to>
    <xdr:sp macro="" textlink="">
      <xdr:nvSpPr>
        <xdr:cNvPr id="387" name="円/楕円 386"/>
        <xdr:cNvSpPr/>
      </xdr:nvSpPr>
      <xdr:spPr>
        <a:xfrm>
          <a:off x="2159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2557</xdr:rowOff>
    </xdr:from>
    <xdr:ext cx="762000" cy="259045"/>
    <xdr:sp macro="" textlink="">
      <xdr:nvSpPr>
        <xdr:cNvPr id="388" name="テキスト ボックス 387"/>
        <xdr:cNvSpPr txBox="1"/>
      </xdr:nvSpPr>
      <xdr:spPr>
        <a:xfrm>
          <a:off x="1828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68580</xdr:rowOff>
    </xdr:from>
    <xdr:to>
      <xdr:col>1</xdr:col>
      <xdr:colOff>676275</xdr:colOff>
      <xdr:row>78</xdr:row>
      <xdr:rowOff>170180</xdr:rowOff>
    </xdr:to>
    <xdr:sp macro="" textlink="">
      <xdr:nvSpPr>
        <xdr:cNvPr id="389" name="円/楕円 388"/>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154957</xdr:rowOff>
    </xdr:from>
    <xdr:ext cx="762000" cy="259045"/>
    <xdr:sp macro="" textlink="">
      <xdr:nvSpPr>
        <xdr:cNvPr id="390" name="テキスト ボックス 389"/>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経常収支比率については類似団体平均と比較するとおおむね同等もしくは良好な結果となっている。このため、公債費以外においても平均値より良い結果となった。当町の財政構造にある程度の弾力性があったとしても、健全化数値上非常に厳しい状況にあることは依然変わりはないため、今後も後期基本計画に基づき、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96520</xdr:rowOff>
    </xdr:from>
    <xdr:to>
      <xdr:col>24</xdr:col>
      <xdr:colOff>31750</xdr:colOff>
      <xdr:row>75</xdr:row>
      <xdr:rowOff>161289</xdr:rowOff>
    </xdr:to>
    <xdr:cxnSp macro="">
      <xdr:nvCxnSpPr>
        <xdr:cNvPr id="423" name="直線コネクタ 422"/>
        <xdr:cNvCxnSpPr/>
      </xdr:nvCxnSpPr>
      <xdr:spPr>
        <a:xfrm flipV="1">
          <a:off x="15671800" y="129552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31750</xdr:rowOff>
    </xdr:from>
    <xdr:to>
      <xdr:col>22</xdr:col>
      <xdr:colOff>565150</xdr:colOff>
      <xdr:row>75</xdr:row>
      <xdr:rowOff>161289</xdr:rowOff>
    </xdr:to>
    <xdr:cxnSp macro="">
      <xdr:nvCxnSpPr>
        <xdr:cNvPr id="426" name="直線コネクタ 425"/>
        <xdr:cNvCxnSpPr/>
      </xdr:nvCxnSpPr>
      <xdr:spPr>
        <a:xfrm>
          <a:off x="14782800" y="128905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xdr:rowOff>
    </xdr:from>
    <xdr:to>
      <xdr:col>21</xdr:col>
      <xdr:colOff>361950</xdr:colOff>
      <xdr:row>75</xdr:row>
      <xdr:rowOff>31750</xdr:rowOff>
    </xdr:to>
    <xdr:cxnSp macro="">
      <xdr:nvCxnSpPr>
        <xdr:cNvPr id="429" name="直線コネクタ 428"/>
        <xdr:cNvCxnSpPr/>
      </xdr:nvCxnSpPr>
      <xdr:spPr>
        <a:xfrm>
          <a:off x="13893800" y="1287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1" name="テキスト ボックス 43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xdr:rowOff>
    </xdr:from>
    <xdr:to>
      <xdr:col>20</xdr:col>
      <xdr:colOff>158750</xdr:colOff>
      <xdr:row>75</xdr:row>
      <xdr:rowOff>81280</xdr:rowOff>
    </xdr:to>
    <xdr:cxnSp macro="">
      <xdr:nvCxnSpPr>
        <xdr:cNvPr id="432" name="直線コネクタ 431"/>
        <xdr:cNvCxnSpPr/>
      </xdr:nvCxnSpPr>
      <xdr:spPr>
        <a:xfrm flipV="1">
          <a:off x="13004800" y="128714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4" name="テキスト ボックス 433"/>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36" name="テキスト ボックス 43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45720</xdr:rowOff>
    </xdr:from>
    <xdr:to>
      <xdr:col>24</xdr:col>
      <xdr:colOff>82550</xdr:colOff>
      <xdr:row>75</xdr:row>
      <xdr:rowOff>147320</xdr:rowOff>
    </xdr:to>
    <xdr:sp macro="" textlink="">
      <xdr:nvSpPr>
        <xdr:cNvPr id="442" name="円/楕円 441"/>
        <xdr:cNvSpPr/>
      </xdr:nvSpPr>
      <xdr:spPr>
        <a:xfrm>
          <a:off x="16459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62247</xdr:rowOff>
    </xdr:from>
    <xdr:ext cx="762000" cy="259045"/>
    <xdr:sp macro="" textlink="">
      <xdr:nvSpPr>
        <xdr:cNvPr id="443" name="公債費以外該当値テキスト"/>
        <xdr:cNvSpPr txBox="1"/>
      </xdr:nvSpPr>
      <xdr:spPr>
        <a:xfrm>
          <a:off x="16598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110490</xdr:rowOff>
    </xdr:from>
    <xdr:to>
      <xdr:col>22</xdr:col>
      <xdr:colOff>615950</xdr:colOff>
      <xdr:row>76</xdr:row>
      <xdr:rowOff>40639</xdr:rowOff>
    </xdr:to>
    <xdr:sp macro="" textlink="">
      <xdr:nvSpPr>
        <xdr:cNvPr id="444" name="円/楕円 443"/>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50817</xdr:rowOff>
    </xdr:from>
    <xdr:ext cx="736600" cy="259045"/>
    <xdr:sp macro="" textlink="">
      <xdr:nvSpPr>
        <xdr:cNvPr id="445" name="テキスト ボックス 444"/>
        <xdr:cNvSpPr txBox="1"/>
      </xdr:nvSpPr>
      <xdr:spPr>
        <a:xfrm>
          <a:off x="15290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152400</xdr:rowOff>
    </xdr:from>
    <xdr:to>
      <xdr:col>21</xdr:col>
      <xdr:colOff>412750</xdr:colOff>
      <xdr:row>75</xdr:row>
      <xdr:rowOff>82550</xdr:rowOff>
    </xdr:to>
    <xdr:sp macro="" textlink="">
      <xdr:nvSpPr>
        <xdr:cNvPr id="446" name="円/楕円 445"/>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92727</xdr:rowOff>
    </xdr:from>
    <xdr:ext cx="762000" cy="259045"/>
    <xdr:sp macro="" textlink="">
      <xdr:nvSpPr>
        <xdr:cNvPr id="447" name="テキスト ボックス 446"/>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133350</xdr:rowOff>
    </xdr:from>
    <xdr:to>
      <xdr:col>20</xdr:col>
      <xdr:colOff>209550</xdr:colOff>
      <xdr:row>75</xdr:row>
      <xdr:rowOff>63500</xdr:rowOff>
    </xdr:to>
    <xdr:sp macro="" textlink="">
      <xdr:nvSpPr>
        <xdr:cNvPr id="448" name="円/楕円 447"/>
        <xdr:cNvSpPr/>
      </xdr:nvSpPr>
      <xdr:spPr>
        <a:xfrm>
          <a:off x="13843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73677</xdr:rowOff>
    </xdr:from>
    <xdr:ext cx="762000" cy="259045"/>
    <xdr:sp macro="" textlink="">
      <xdr:nvSpPr>
        <xdr:cNvPr id="449" name="テキスト ボックス 448"/>
        <xdr:cNvSpPr txBox="1"/>
      </xdr:nvSpPr>
      <xdr:spPr>
        <a:xfrm>
          <a:off x="13512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30480</xdr:rowOff>
    </xdr:from>
    <xdr:to>
      <xdr:col>19</xdr:col>
      <xdr:colOff>6350</xdr:colOff>
      <xdr:row>75</xdr:row>
      <xdr:rowOff>132080</xdr:rowOff>
    </xdr:to>
    <xdr:sp macro="" textlink="">
      <xdr:nvSpPr>
        <xdr:cNvPr id="450" name="円/楕円 449"/>
        <xdr:cNvSpPr/>
      </xdr:nvSpPr>
      <xdr:spPr>
        <a:xfrm>
          <a:off x="12954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142257</xdr:rowOff>
    </xdr:from>
    <xdr:ext cx="762000" cy="259045"/>
    <xdr:sp macro="" textlink="">
      <xdr:nvSpPr>
        <xdr:cNvPr id="451" name="テキスト ボックス 450"/>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東京都大島町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114460</xdr:rowOff>
    </xdr:from>
    <xdr:to>
      <xdr:col>4</xdr:col>
      <xdr:colOff>1117600</xdr:colOff>
      <xdr:row>14</xdr:row>
      <xdr:rowOff>150546</xdr:rowOff>
    </xdr:to>
    <xdr:cxnSp macro="">
      <xdr:nvCxnSpPr>
        <xdr:cNvPr id="52" name="直線コネクタ 51"/>
        <xdr:cNvCxnSpPr/>
      </xdr:nvCxnSpPr>
      <xdr:spPr bwMode="auto">
        <a:xfrm>
          <a:off x="5003800" y="2562385"/>
          <a:ext cx="647700" cy="3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114460</xdr:rowOff>
    </xdr:from>
    <xdr:to>
      <xdr:col>4</xdr:col>
      <xdr:colOff>469900</xdr:colOff>
      <xdr:row>14</xdr:row>
      <xdr:rowOff>121492</xdr:rowOff>
    </xdr:to>
    <xdr:cxnSp macro="">
      <xdr:nvCxnSpPr>
        <xdr:cNvPr id="55" name="直線コネクタ 54"/>
        <xdr:cNvCxnSpPr/>
      </xdr:nvCxnSpPr>
      <xdr:spPr bwMode="auto">
        <a:xfrm flipV="1">
          <a:off x="4305300" y="2562385"/>
          <a:ext cx="698500" cy="7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83754</xdr:rowOff>
    </xdr:from>
    <xdr:ext cx="736600" cy="259045"/>
    <xdr:sp macro="" textlink="">
      <xdr:nvSpPr>
        <xdr:cNvPr id="57" name="テキスト ボックス 56"/>
        <xdr:cNvSpPr txBox="1"/>
      </xdr:nvSpPr>
      <xdr:spPr>
        <a:xfrm>
          <a:off x="4622800" y="287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121492</xdr:rowOff>
    </xdr:from>
    <xdr:to>
      <xdr:col>3</xdr:col>
      <xdr:colOff>904875</xdr:colOff>
      <xdr:row>14</xdr:row>
      <xdr:rowOff>136623</xdr:rowOff>
    </xdr:to>
    <xdr:cxnSp macro="">
      <xdr:nvCxnSpPr>
        <xdr:cNvPr id="58" name="直線コネクタ 57"/>
        <xdr:cNvCxnSpPr/>
      </xdr:nvCxnSpPr>
      <xdr:spPr bwMode="auto">
        <a:xfrm flipV="1">
          <a:off x="3606800" y="2569417"/>
          <a:ext cx="698500" cy="15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81184</xdr:rowOff>
    </xdr:from>
    <xdr:ext cx="762000" cy="259045"/>
    <xdr:sp macro="" textlink="">
      <xdr:nvSpPr>
        <xdr:cNvPr id="60" name="テキスト ボックス 59"/>
        <xdr:cNvSpPr txBox="1"/>
      </xdr:nvSpPr>
      <xdr:spPr>
        <a:xfrm>
          <a:off x="3924300" y="28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111107</xdr:rowOff>
    </xdr:from>
    <xdr:to>
      <xdr:col>3</xdr:col>
      <xdr:colOff>206375</xdr:colOff>
      <xdr:row>14</xdr:row>
      <xdr:rowOff>136623</xdr:rowOff>
    </xdr:to>
    <xdr:cxnSp macro="">
      <xdr:nvCxnSpPr>
        <xdr:cNvPr id="61" name="直線コネクタ 60"/>
        <xdr:cNvCxnSpPr/>
      </xdr:nvCxnSpPr>
      <xdr:spPr bwMode="auto">
        <a:xfrm>
          <a:off x="2908300" y="2559032"/>
          <a:ext cx="698500" cy="25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80020</xdr:rowOff>
    </xdr:from>
    <xdr:ext cx="762000" cy="259045"/>
    <xdr:sp macro="" textlink="">
      <xdr:nvSpPr>
        <xdr:cNvPr id="63" name="テキスト ボックス 62"/>
        <xdr:cNvSpPr txBox="1"/>
      </xdr:nvSpPr>
      <xdr:spPr>
        <a:xfrm>
          <a:off x="3225800" y="28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104480</xdr:rowOff>
    </xdr:from>
    <xdr:ext cx="762000" cy="259045"/>
    <xdr:sp macro="" textlink="">
      <xdr:nvSpPr>
        <xdr:cNvPr id="65" name="テキスト ボックス 64"/>
        <xdr:cNvSpPr txBox="1"/>
      </xdr:nvSpPr>
      <xdr:spPr>
        <a:xfrm>
          <a:off x="2527300" y="289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99746</xdr:rowOff>
    </xdr:from>
    <xdr:to>
      <xdr:col>5</xdr:col>
      <xdr:colOff>34925</xdr:colOff>
      <xdr:row>15</xdr:row>
      <xdr:rowOff>29896</xdr:rowOff>
    </xdr:to>
    <xdr:sp macro="" textlink="">
      <xdr:nvSpPr>
        <xdr:cNvPr id="71" name="円/楕円 70"/>
        <xdr:cNvSpPr/>
      </xdr:nvSpPr>
      <xdr:spPr bwMode="auto">
        <a:xfrm>
          <a:off x="5600700" y="2547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116273</xdr:rowOff>
    </xdr:from>
    <xdr:ext cx="762000" cy="259045"/>
    <xdr:sp macro="" textlink="">
      <xdr:nvSpPr>
        <xdr:cNvPr id="72" name="人口1人当たり決算額の推移該当値テキスト130"/>
        <xdr:cNvSpPr txBox="1"/>
      </xdr:nvSpPr>
      <xdr:spPr>
        <a:xfrm>
          <a:off x="5740400" y="239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152,962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63660</xdr:rowOff>
    </xdr:from>
    <xdr:to>
      <xdr:col>4</xdr:col>
      <xdr:colOff>520700</xdr:colOff>
      <xdr:row>14</xdr:row>
      <xdr:rowOff>165260</xdr:rowOff>
    </xdr:to>
    <xdr:sp macro="" textlink="">
      <xdr:nvSpPr>
        <xdr:cNvPr id="73" name="円/楕円 72"/>
        <xdr:cNvSpPr/>
      </xdr:nvSpPr>
      <xdr:spPr bwMode="auto">
        <a:xfrm>
          <a:off x="4953000" y="2511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3987</xdr:rowOff>
    </xdr:from>
    <xdr:ext cx="736600" cy="259045"/>
    <xdr:sp macro="" textlink="">
      <xdr:nvSpPr>
        <xdr:cNvPr id="74" name="テキスト ボックス 73"/>
        <xdr:cNvSpPr txBox="1"/>
      </xdr:nvSpPr>
      <xdr:spPr>
        <a:xfrm>
          <a:off x="4622800" y="22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156,277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70692</xdr:rowOff>
    </xdr:from>
    <xdr:to>
      <xdr:col>3</xdr:col>
      <xdr:colOff>955675</xdr:colOff>
      <xdr:row>15</xdr:row>
      <xdr:rowOff>842</xdr:rowOff>
    </xdr:to>
    <xdr:sp macro="" textlink="">
      <xdr:nvSpPr>
        <xdr:cNvPr id="75" name="円/楕円 74"/>
        <xdr:cNvSpPr/>
      </xdr:nvSpPr>
      <xdr:spPr bwMode="auto">
        <a:xfrm>
          <a:off x="4254500" y="251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11019</xdr:rowOff>
    </xdr:from>
    <xdr:ext cx="762000" cy="259045"/>
    <xdr:sp macro="" textlink="">
      <xdr:nvSpPr>
        <xdr:cNvPr id="76" name="テキスト ボックス 75"/>
        <xdr:cNvSpPr txBox="1"/>
      </xdr:nvSpPr>
      <xdr:spPr>
        <a:xfrm>
          <a:off x="3924300" y="22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155,631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85823</xdr:rowOff>
    </xdr:from>
    <xdr:to>
      <xdr:col>3</xdr:col>
      <xdr:colOff>257175</xdr:colOff>
      <xdr:row>15</xdr:row>
      <xdr:rowOff>15973</xdr:rowOff>
    </xdr:to>
    <xdr:sp macro="" textlink="">
      <xdr:nvSpPr>
        <xdr:cNvPr id="77" name="円/楕円 76"/>
        <xdr:cNvSpPr/>
      </xdr:nvSpPr>
      <xdr:spPr bwMode="auto">
        <a:xfrm>
          <a:off x="3556000" y="2533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26150</xdr:rowOff>
    </xdr:from>
    <xdr:ext cx="762000" cy="259045"/>
    <xdr:sp macro="" textlink="">
      <xdr:nvSpPr>
        <xdr:cNvPr id="78" name="テキスト ボックス 77"/>
        <xdr:cNvSpPr txBox="1"/>
      </xdr:nvSpPr>
      <xdr:spPr>
        <a:xfrm>
          <a:off x="3225800" y="230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154,241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60307</xdr:rowOff>
    </xdr:from>
    <xdr:to>
      <xdr:col>2</xdr:col>
      <xdr:colOff>692150</xdr:colOff>
      <xdr:row>14</xdr:row>
      <xdr:rowOff>161907</xdr:rowOff>
    </xdr:to>
    <xdr:sp macro="" textlink="">
      <xdr:nvSpPr>
        <xdr:cNvPr id="79" name="円/楕円 78"/>
        <xdr:cNvSpPr/>
      </xdr:nvSpPr>
      <xdr:spPr bwMode="auto">
        <a:xfrm>
          <a:off x="2857500" y="2508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634</xdr:rowOff>
    </xdr:from>
    <xdr:ext cx="762000" cy="259045"/>
    <xdr:sp macro="" textlink="">
      <xdr:nvSpPr>
        <xdr:cNvPr id="80" name="テキスト ボックス 79"/>
        <xdr:cNvSpPr txBox="1"/>
      </xdr:nvSpPr>
      <xdr:spPr>
        <a:xfrm>
          <a:off x="2527300" y="227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133077</xdr:rowOff>
    </xdr:from>
    <xdr:to>
      <xdr:col>4</xdr:col>
      <xdr:colOff>1117600</xdr:colOff>
      <xdr:row>35</xdr:row>
      <xdr:rowOff>165100</xdr:rowOff>
    </xdr:to>
    <xdr:cxnSp macro="">
      <xdr:nvCxnSpPr>
        <xdr:cNvPr id="114" name="直線コネクタ 113"/>
        <xdr:cNvCxnSpPr/>
      </xdr:nvCxnSpPr>
      <xdr:spPr bwMode="auto">
        <a:xfrm>
          <a:off x="5003800" y="6743427"/>
          <a:ext cx="647700" cy="32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270515</xdr:rowOff>
    </xdr:from>
    <xdr:ext cx="762000" cy="259045"/>
    <xdr:sp macro="" textlink="">
      <xdr:nvSpPr>
        <xdr:cNvPr id="115" name="人口1人当たり決算額の推移平均値テキスト445"/>
        <xdr:cNvSpPr txBox="1"/>
      </xdr:nvSpPr>
      <xdr:spPr>
        <a:xfrm>
          <a:off x="5740400" y="6880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78613</xdr:rowOff>
    </xdr:from>
    <xdr:to>
      <xdr:col>4</xdr:col>
      <xdr:colOff>469900</xdr:colOff>
      <xdr:row>35</xdr:row>
      <xdr:rowOff>133077</xdr:rowOff>
    </xdr:to>
    <xdr:cxnSp macro="">
      <xdr:nvCxnSpPr>
        <xdr:cNvPr id="117" name="直線コネクタ 116"/>
        <xdr:cNvCxnSpPr/>
      </xdr:nvCxnSpPr>
      <xdr:spPr bwMode="auto">
        <a:xfrm>
          <a:off x="4305300" y="6688963"/>
          <a:ext cx="698500" cy="54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336884</xdr:rowOff>
    </xdr:from>
    <xdr:ext cx="736600" cy="259045"/>
    <xdr:sp macro="" textlink="">
      <xdr:nvSpPr>
        <xdr:cNvPr id="119" name="テキスト ボックス 118"/>
        <xdr:cNvSpPr txBox="1"/>
      </xdr:nvSpPr>
      <xdr:spPr>
        <a:xfrm>
          <a:off x="4622800" y="694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78613</xdr:rowOff>
    </xdr:from>
    <xdr:to>
      <xdr:col>3</xdr:col>
      <xdr:colOff>904875</xdr:colOff>
      <xdr:row>35</xdr:row>
      <xdr:rowOff>120961</xdr:rowOff>
    </xdr:to>
    <xdr:cxnSp macro="">
      <xdr:nvCxnSpPr>
        <xdr:cNvPr id="120" name="直線コネクタ 119"/>
        <xdr:cNvCxnSpPr/>
      </xdr:nvCxnSpPr>
      <xdr:spPr bwMode="auto">
        <a:xfrm flipV="1">
          <a:off x="3606800" y="6688963"/>
          <a:ext cx="698500" cy="42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268571</xdr:rowOff>
    </xdr:from>
    <xdr:ext cx="762000" cy="259045"/>
    <xdr:sp macro="" textlink="">
      <xdr:nvSpPr>
        <xdr:cNvPr id="122" name="テキスト ボックス 121"/>
        <xdr:cNvSpPr txBox="1"/>
      </xdr:nvSpPr>
      <xdr:spPr>
        <a:xfrm>
          <a:off x="3924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21234</xdr:rowOff>
    </xdr:from>
    <xdr:to>
      <xdr:col>3</xdr:col>
      <xdr:colOff>206375</xdr:colOff>
      <xdr:row>35</xdr:row>
      <xdr:rowOff>120961</xdr:rowOff>
    </xdr:to>
    <xdr:cxnSp macro="">
      <xdr:nvCxnSpPr>
        <xdr:cNvPr id="123" name="直線コネクタ 122"/>
        <xdr:cNvCxnSpPr/>
      </xdr:nvCxnSpPr>
      <xdr:spPr bwMode="auto">
        <a:xfrm>
          <a:off x="2908300" y="6631584"/>
          <a:ext cx="698500" cy="99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252207</xdr:rowOff>
    </xdr:from>
    <xdr:ext cx="762000" cy="259045"/>
    <xdr:sp macro="" textlink="">
      <xdr:nvSpPr>
        <xdr:cNvPr id="125" name="テキスト ボックス 124"/>
        <xdr:cNvSpPr txBox="1"/>
      </xdr:nvSpPr>
      <xdr:spPr>
        <a:xfrm>
          <a:off x="32258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221880</xdr:rowOff>
    </xdr:from>
    <xdr:ext cx="762000" cy="259045"/>
    <xdr:sp macro="" textlink="">
      <xdr:nvSpPr>
        <xdr:cNvPr id="127" name="テキスト ボックス 126"/>
        <xdr:cNvSpPr txBox="1"/>
      </xdr:nvSpPr>
      <xdr:spPr>
        <a:xfrm>
          <a:off x="2527300" y="683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114300</xdr:rowOff>
    </xdr:from>
    <xdr:to>
      <xdr:col>5</xdr:col>
      <xdr:colOff>34925</xdr:colOff>
      <xdr:row>35</xdr:row>
      <xdr:rowOff>215900</xdr:rowOff>
    </xdr:to>
    <xdr:sp macro="" textlink="">
      <xdr:nvSpPr>
        <xdr:cNvPr id="133" name="円/楕円 132"/>
        <xdr:cNvSpPr/>
      </xdr:nvSpPr>
      <xdr:spPr bwMode="auto">
        <a:xfrm>
          <a:off x="5600700" y="672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302277</xdr:rowOff>
    </xdr:from>
    <xdr:ext cx="762000" cy="259045"/>
    <xdr:sp macro="" textlink="">
      <xdr:nvSpPr>
        <xdr:cNvPr id="134" name="人口1人当たり決算額の推移該当値テキスト445"/>
        <xdr:cNvSpPr txBox="1"/>
      </xdr:nvSpPr>
      <xdr:spPr>
        <a:xfrm>
          <a:off x="5740400" y="656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41,000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82277</xdr:rowOff>
    </xdr:from>
    <xdr:to>
      <xdr:col>4</xdr:col>
      <xdr:colOff>520700</xdr:colOff>
      <xdr:row>35</xdr:row>
      <xdr:rowOff>183877</xdr:rowOff>
    </xdr:to>
    <xdr:sp macro="" textlink="">
      <xdr:nvSpPr>
        <xdr:cNvPr id="135" name="円/楕円 134"/>
        <xdr:cNvSpPr/>
      </xdr:nvSpPr>
      <xdr:spPr bwMode="auto">
        <a:xfrm>
          <a:off x="4953000" y="6692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194054</xdr:rowOff>
    </xdr:from>
    <xdr:ext cx="736600" cy="259045"/>
    <xdr:sp macro="" textlink="">
      <xdr:nvSpPr>
        <xdr:cNvPr id="136" name="テキスト ボックス 135"/>
        <xdr:cNvSpPr txBox="1"/>
      </xdr:nvSpPr>
      <xdr:spPr>
        <a:xfrm>
          <a:off x="4622800" y="6461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27813</xdr:rowOff>
    </xdr:from>
    <xdr:to>
      <xdr:col>3</xdr:col>
      <xdr:colOff>955675</xdr:colOff>
      <xdr:row>35</xdr:row>
      <xdr:rowOff>129413</xdr:rowOff>
    </xdr:to>
    <xdr:sp macro="" textlink="">
      <xdr:nvSpPr>
        <xdr:cNvPr id="137" name="円/楕円 136"/>
        <xdr:cNvSpPr/>
      </xdr:nvSpPr>
      <xdr:spPr bwMode="auto">
        <a:xfrm>
          <a:off x="4254500" y="663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139590</xdr:rowOff>
    </xdr:from>
    <xdr:ext cx="762000" cy="259045"/>
    <xdr:sp macro="" textlink="">
      <xdr:nvSpPr>
        <xdr:cNvPr id="138" name="テキスト ボックス 137"/>
        <xdr:cNvSpPr txBox="1"/>
      </xdr:nvSpPr>
      <xdr:spPr>
        <a:xfrm>
          <a:off x="3924300" y="640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45,540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70161</xdr:rowOff>
    </xdr:from>
    <xdr:to>
      <xdr:col>3</xdr:col>
      <xdr:colOff>257175</xdr:colOff>
      <xdr:row>35</xdr:row>
      <xdr:rowOff>171761</xdr:rowOff>
    </xdr:to>
    <xdr:sp macro="" textlink="">
      <xdr:nvSpPr>
        <xdr:cNvPr id="139" name="円/楕円 138"/>
        <xdr:cNvSpPr/>
      </xdr:nvSpPr>
      <xdr:spPr bwMode="auto">
        <a:xfrm>
          <a:off x="3556000" y="6680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181938</xdr:rowOff>
    </xdr:from>
    <xdr:ext cx="762000" cy="259045"/>
    <xdr:sp macro="" textlink="">
      <xdr:nvSpPr>
        <xdr:cNvPr id="140" name="テキスト ボックス 139"/>
        <xdr:cNvSpPr txBox="1"/>
      </xdr:nvSpPr>
      <xdr:spPr>
        <a:xfrm>
          <a:off x="3225800" y="644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43,317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313334</xdr:rowOff>
    </xdr:from>
    <xdr:to>
      <xdr:col>2</xdr:col>
      <xdr:colOff>692150</xdr:colOff>
      <xdr:row>35</xdr:row>
      <xdr:rowOff>72034</xdr:rowOff>
    </xdr:to>
    <xdr:sp macro="" textlink="">
      <xdr:nvSpPr>
        <xdr:cNvPr id="141" name="円/楕円 140"/>
        <xdr:cNvSpPr/>
      </xdr:nvSpPr>
      <xdr:spPr bwMode="auto">
        <a:xfrm>
          <a:off x="2857500" y="6580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82211</xdr:rowOff>
    </xdr:from>
    <xdr:ext cx="762000" cy="259045"/>
    <xdr:sp macro="" textlink="">
      <xdr:nvSpPr>
        <xdr:cNvPr id="142" name="テキスト ボックス 141"/>
        <xdr:cNvSpPr txBox="1"/>
      </xdr:nvSpPr>
      <xdr:spPr>
        <a:xfrm>
          <a:off x="2527300" y="63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財政調整基金残高については、ここ数年積み増しを行ってきたが、</a:t>
          </a:r>
          <a:r>
            <a:rPr lang="ja-JP" altLang="en-US" sz="1100">
              <a:solidFill>
                <a:schemeClr val="dk1"/>
              </a:solidFill>
              <a:effectLst/>
              <a:latin typeface="+mn-lt"/>
              <a:ea typeface="+mn-ea"/>
              <a:cs typeface="+mn-cs"/>
            </a:rPr>
            <a:t>今年度は土砂災害対応のため、取り崩しを行った</a:t>
          </a:r>
          <a:r>
            <a:rPr lang="ja-JP" altLang="ja-JP" sz="1100">
              <a:solidFill>
                <a:schemeClr val="dk1"/>
              </a:solidFill>
              <a:effectLst/>
              <a:latin typeface="+mn-lt"/>
              <a:ea typeface="+mn-ea"/>
              <a:cs typeface="+mn-cs"/>
            </a:rPr>
            <a:t>。なお、他基金を含めて将来的には標準財政規模相当額の現在高とすることを目標とする。</a:t>
          </a:r>
          <a:endParaRPr lang="ja-JP" altLang="ja-JP" sz="1400">
            <a:effectLst/>
          </a:endParaRPr>
        </a:p>
        <a:p>
          <a:r>
            <a:rPr lang="ja-JP" altLang="ja-JP" sz="1100">
              <a:solidFill>
                <a:schemeClr val="dk1"/>
              </a:solidFill>
              <a:effectLst/>
              <a:latin typeface="+mn-lt"/>
              <a:ea typeface="+mn-ea"/>
              <a:cs typeface="+mn-cs"/>
            </a:rPr>
            <a:t>　実質収支における比率については、一般的には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が適正とされて</a:t>
          </a:r>
          <a:r>
            <a:rPr lang="ja-JP" altLang="en-US" sz="1100">
              <a:solidFill>
                <a:schemeClr val="dk1"/>
              </a:solidFill>
              <a:effectLst/>
              <a:latin typeface="+mn-lt"/>
              <a:ea typeface="+mn-ea"/>
              <a:cs typeface="+mn-cs"/>
            </a:rPr>
            <a:t>いるが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土砂災害対応に伴う特殊な歳入歳出の影響で、数値が大きくなってしまった</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国民健康保険事業勘定については、平成元年度から平成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年度まで累積赤字を抱えていたが、これは隠れ借金と同様であることから、将来の財政破たんを回避するため平成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年度に解消した。以後単年度赤字については、当年度中に一般会計から繰入れにより解消している。今後の国保事業運営において、給付に見合う保険料率の改定が必要であり、平成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年度より本格的な改定を実施する。　なお、水道使用料についても今後値上げをする予定である。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年度完成の焼却施設及びし尿汚泥再生処理施設の建設に伴い、平成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年度の起債額が増加した。これに伴い、平成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年度以降元利償還金の額も増加し、実質公債費比率の悪化が予想される。この状況を一過性のものにするため、その後の起債額抑制を図り、健全な財政運営に努める</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将来負担比率については東京都内及び全国類似団体と比較しても非常に高い状況にある。このため、平成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完成の焼却施設・し尿汚泥再生処理施設建設後は、一時的に住民サービスが低下したとしてもハード事業の適正化を主軸とした健全な財政運営を実施し、分子の主要因である起債借入の抑制および分子差引き要因である充当可能基金の現在高の増額に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12956881</v>
      </c>
      <c r="BO4" s="349"/>
      <c r="BP4" s="349"/>
      <c r="BQ4" s="349"/>
      <c r="BR4" s="349"/>
      <c r="BS4" s="349"/>
      <c r="BT4" s="349"/>
      <c r="BU4" s="350"/>
      <c r="BV4" s="348">
        <v>8114835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3.4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12718550</v>
      </c>
      <c r="BO5" s="386"/>
      <c r="BP5" s="386"/>
      <c r="BQ5" s="386"/>
      <c r="BR5" s="386"/>
      <c r="BS5" s="386"/>
      <c r="BT5" s="386"/>
      <c r="BU5" s="387"/>
      <c r="BV5" s="385">
        <v>8011095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84.9</v>
      </c>
      <c r="CU5" s="383"/>
      <c r="CV5" s="383"/>
      <c r="CW5" s="383"/>
      <c r="CX5" s="383"/>
      <c r="CY5" s="383"/>
      <c r="CZ5" s="383"/>
      <c r="DA5" s="384"/>
      <c r="DB5" s="382">
        <v>87.3</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238331</v>
      </c>
      <c r="BO6" s="386"/>
      <c r="BP6" s="386"/>
      <c r="BQ6" s="386"/>
      <c r="BR6" s="386"/>
      <c r="BS6" s="386"/>
      <c r="BT6" s="386"/>
      <c r="BU6" s="387"/>
      <c r="BV6" s="385">
        <v>103740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v>
      </c>
      <c r="CU6" s="423"/>
      <c r="CV6" s="423"/>
      <c r="CW6" s="423"/>
      <c r="CX6" s="423"/>
      <c r="CY6" s="423"/>
      <c r="CZ6" s="423"/>
      <c r="DA6" s="424"/>
      <c r="DB6" s="422">
        <v>93.8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7794</v>
      </c>
      <c r="BO7" s="386"/>
      <c r="BP7" s="386"/>
      <c r="BQ7" s="386"/>
      <c r="BR7" s="386"/>
      <c r="BS7" s="386"/>
      <c r="BT7" s="386"/>
      <c r="BU7" s="387"/>
      <c r="BV7" s="385" t="s">
        <v>90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3091038</v>
      </c>
      <c r="CU7" s="386"/>
      <c r="CV7" s="386"/>
      <c r="CW7" s="386"/>
      <c r="CX7" s="386"/>
      <c r="CY7" s="386"/>
      <c r="CZ7" s="386"/>
      <c r="DA7" s="387"/>
      <c r="DB7" s="385">
        <v>3063566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230537</v>
      </c>
      <c r="BO8" s="386"/>
      <c r="BP8" s="386"/>
      <c r="BQ8" s="386"/>
      <c r="BR8" s="386"/>
      <c r="BS8" s="386"/>
      <c r="BT8" s="386"/>
      <c r="BU8" s="387"/>
      <c r="BV8" s="385">
        <v>103740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0.35</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8461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126797</v>
      </c>
      <c r="BO9" s="386"/>
      <c r="BP9" s="386"/>
      <c r="BQ9" s="386"/>
      <c r="BR9" s="386"/>
      <c r="BS9" s="386"/>
      <c r="BT9" s="386"/>
      <c r="BU9" s="387"/>
      <c r="BV9" s="385">
        <v>-33713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15.7</v>
      </c>
      <c r="CU9" s="383"/>
      <c r="CV9" s="383"/>
      <c r="CW9" s="383"/>
      <c r="CX9" s="383"/>
      <c r="CY9" s="383"/>
      <c r="CZ9" s="383"/>
      <c r="DA9" s="384"/>
      <c r="DB9" s="382">
        <v>18.5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8702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254</v>
      </c>
      <c r="BO10" s="386"/>
      <c r="BP10" s="386"/>
      <c r="BQ10" s="386"/>
      <c r="BR10" s="386"/>
      <c r="BS10" s="386"/>
      <c r="BT10" s="386"/>
      <c r="BU10" s="387"/>
      <c r="BV10" s="385">
        <v>185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8305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90000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8256</v>
      </c>
      <c r="S13" s="467"/>
      <c r="T13" s="467"/>
      <c r="U13" s="467"/>
      <c r="V13" s="468"/>
      <c r="W13" s="401" t="s">
        <v>124</v>
      </c>
      <c r="X13" s="402"/>
      <c r="Y13" s="402"/>
      <c r="Z13" s="402"/>
      <c r="AA13" s="402"/>
      <c r="AB13" s="392"/>
      <c r="AC13" s="436">
        <v>295</v>
      </c>
      <c r="AD13" s="437"/>
      <c r="AE13" s="437"/>
      <c r="AF13" s="437"/>
      <c r="AG13" s="476"/>
      <c r="AH13" s="436">
        <v>356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37051</v>
      </c>
      <c r="BO13" s="386"/>
      <c r="BP13" s="386"/>
      <c r="BQ13" s="386"/>
      <c r="BR13" s="386"/>
      <c r="BS13" s="386"/>
      <c r="BT13" s="386"/>
      <c r="BU13" s="387"/>
      <c r="BV13" s="385">
        <v>-33528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13.4</v>
      </c>
      <c r="CU13" s="383"/>
      <c r="CV13" s="383"/>
      <c r="CW13" s="383"/>
      <c r="CX13" s="383"/>
      <c r="CY13" s="383"/>
      <c r="CZ13" s="383"/>
      <c r="DA13" s="384"/>
      <c r="DB13" s="382">
        <v>13.6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8213</v>
      </c>
      <c r="S14" s="467"/>
      <c r="T14" s="467"/>
      <c r="U14" s="467"/>
      <c r="V14" s="468"/>
      <c r="W14" s="375"/>
      <c r="X14" s="376"/>
      <c r="Y14" s="376"/>
      <c r="Z14" s="376"/>
      <c r="AA14" s="376"/>
      <c r="AB14" s="365"/>
      <c r="AC14" s="469">
        <v>7.1</v>
      </c>
      <c r="AD14" s="470"/>
      <c r="AE14" s="470"/>
      <c r="AF14" s="470"/>
      <c r="AG14" s="471"/>
      <c r="AH14" s="469">
        <v>8.3000000000000007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110.4</v>
      </c>
      <c r="CU14" s="481"/>
      <c r="CV14" s="481"/>
      <c r="CW14" s="481"/>
      <c r="CX14" s="481"/>
      <c r="CY14" s="481"/>
      <c r="CZ14" s="481"/>
      <c r="DA14" s="482"/>
      <c r="DB14" s="480">
        <v>102.3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8167</v>
      </c>
      <c r="S15" s="467"/>
      <c r="T15" s="467"/>
      <c r="U15" s="467"/>
      <c r="V15" s="468"/>
      <c r="W15" s="401" t="s">
        <v>131</v>
      </c>
      <c r="X15" s="402"/>
      <c r="Y15" s="402"/>
      <c r="Z15" s="402"/>
      <c r="AA15" s="402"/>
      <c r="AB15" s="392"/>
      <c r="AC15" s="436">
        <v>664</v>
      </c>
      <c r="AD15" s="437"/>
      <c r="AE15" s="437"/>
      <c r="AF15" s="437"/>
      <c r="AG15" s="476"/>
      <c r="AH15" s="436">
        <v>677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891289</v>
      </c>
      <c r="BO15" s="349"/>
      <c r="BP15" s="349"/>
      <c r="BQ15" s="349"/>
      <c r="BR15" s="349"/>
      <c r="BS15" s="349"/>
      <c r="BT15" s="349"/>
      <c r="BU15" s="350"/>
      <c r="BV15" s="348">
        <v>895073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16</v>
      </c>
      <c r="AD16" s="470"/>
      <c r="AE16" s="470"/>
      <c r="AF16" s="470"/>
      <c r="AG16" s="471"/>
      <c r="AH16" s="469">
        <v>15.7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2637939</v>
      </c>
      <c r="BO16" s="386"/>
      <c r="BP16" s="386"/>
      <c r="BQ16" s="386"/>
      <c r="BR16" s="386"/>
      <c r="BS16" s="386"/>
      <c r="BT16" s="386"/>
      <c r="BU16" s="387"/>
      <c r="BV16" s="385">
        <v>2602631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3180</v>
      </c>
      <c r="AD17" s="437"/>
      <c r="AE17" s="437"/>
      <c r="AF17" s="437"/>
      <c r="AG17" s="476"/>
      <c r="AH17" s="436">
        <v>3263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1138443</v>
      </c>
      <c r="BO17" s="386"/>
      <c r="BP17" s="386"/>
      <c r="BQ17" s="386"/>
      <c r="BR17" s="386"/>
      <c r="BS17" s="386"/>
      <c r="BT17" s="386"/>
      <c r="BU17" s="387"/>
      <c r="BV17" s="385">
        <v>1140540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91.06</v>
      </c>
      <c r="M18" s="498"/>
      <c r="N18" s="498"/>
      <c r="O18" s="498"/>
      <c r="P18" s="498"/>
      <c r="Q18" s="498"/>
      <c r="R18" s="499"/>
      <c r="S18" s="499"/>
      <c r="T18" s="499"/>
      <c r="U18" s="499"/>
      <c r="V18" s="500"/>
      <c r="W18" s="403"/>
      <c r="X18" s="404"/>
      <c r="Y18" s="404"/>
      <c r="Z18" s="404"/>
      <c r="AA18" s="404"/>
      <c r="AB18" s="395"/>
      <c r="AC18" s="501">
        <v>76.8</v>
      </c>
      <c r="AD18" s="502"/>
      <c r="AE18" s="502"/>
      <c r="AF18" s="502"/>
      <c r="AG18" s="503"/>
      <c r="AH18" s="501">
        <v>75.8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2620980</v>
      </c>
      <c r="BO18" s="386"/>
      <c r="BP18" s="386"/>
      <c r="BQ18" s="386"/>
      <c r="BR18" s="386"/>
      <c r="BS18" s="386"/>
      <c r="BT18" s="386"/>
      <c r="BU18" s="387"/>
      <c r="BV18" s="385">
        <v>2672943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4566918</v>
      </c>
      <c r="BO19" s="386"/>
      <c r="BP19" s="386"/>
      <c r="BQ19" s="386"/>
      <c r="BR19" s="386"/>
      <c r="BS19" s="386"/>
      <c r="BT19" s="386"/>
      <c r="BU19" s="387"/>
      <c r="BV19" s="385">
        <v>3948103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4098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39" t="s">
        <v>150</v>
      </c>
      <c r="AI22" s="402"/>
      <c r="AJ22" s="402"/>
      <c r="AK22" s="402"/>
      <c r="AL22" s="392"/>
      <c r="AM22" s="539" t="s">
        <v>151</v>
      </c>
      <c r="AN22" s="540"/>
      <c r="AO22" s="540"/>
      <c r="AP22" s="540"/>
      <c r="AQ22" s="540"/>
      <c r="AR22" s="541"/>
      <c r="AS22" s="524" t="s">
        <v>148</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152</v>
      </c>
      <c r="AZ23" s="346"/>
      <c r="BA23" s="346"/>
      <c r="BB23" s="346"/>
      <c r="BC23" s="346"/>
      <c r="BD23" s="346"/>
      <c r="BE23" s="346"/>
      <c r="BF23" s="346"/>
      <c r="BG23" s="346"/>
      <c r="BH23" s="346"/>
      <c r="BI23" s="346"/>
      <c r="BJ23" s="346"/>
      <c r="BK23" s="346"/>
      <c r="BL23" s="346"/>
      <c r="BM23" s="347"/>
      <c r="BN23" s="385">
        <v>7645797</v>
      </c>
      <c r="BO23" s="386"/>
      <c r="BP23" s="386"/>
      <c r="BQ23" s="386"/>
      <c r="BR23" s="386"/>
      <c r="BS23" s="386"/>
      <c r="BT23" s="386"/>
      <c r="BU23" s="387"/>
      <c r="BV23" s="385">
        <v>6604967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6400</v>
      </c>
      <c r="R24" s="437"/>
      <c r="S24" s="437"/>
      <c r="T24" s="437"/>
      <c r="U24" s="437"/>
      <c r="V24" s="476"/>
      <c r="W24" s="531"/>
      <c r="X24" s="519"/>
      <c r="Y24" s="520"/>
      <c r="Z24" s="435" t="s">
        <v>154</v>
      </c>
      <c r="AA24" s="415"/>
      <c r="AB24" s="415"/>
      <c r="AC24" s="415"/>
      <c r="AD24" s="415"/>
      <c r="AE24" s="415"/>
      <c r="AF24" s="415"/>
      <c r="AG24" s="416"/>
      <c r="AH24" s="436">
        <v>160</v>
      </c>
      <c r="AI24" s="437"/>
      <c r="AJ24" s="437"/>
      <c r="AK24" s="437"/>
      <c r="AL24" s="476"/>
      <c r="AM24" s="436">
        <v>437280</v>
      </c>
      <c r="AN24" s="437"/>
      <c r="AO24" s="437"/>
      <c r="AP24" s="437"/>
      <c r="AQ24" s="437"/>
      <c r="AR24" s="476"/>
      <c r="AS24" s="436">
        <v>2733</v>
      </c>
      <c r="AT24" s="437"/>
      <c r="AU24" s="437"/>
      <c r="AV24" s="437"/>
      <c r="AW24" s="437"/>
      <c r="AX24" s="438"/>
      <c r="AY24" s="547" t="s">
        <v>155</v>
      </c>
      <c r="AZ24" s="548"/>
      <c r="BA24" s="548"/>
      <c r="BB24" s="548"/>
      <c r="BC24" s="548"/>
      <c r="BD24" s="548"/>
      <c r="BE24" s="548"/>
      <c r="BF24" s="548"/>
      <c r="BG24" s="548"/>
      <c r="BH24" s="548"/>
      <c r="BI24" s="548"/>
      <c r="BJ24" s="548"/>
      <c r="BK24" s="548"/>
      <c r="BL24" s="548"/>
      <c r="BM24" s="549"/>
      <c r="BN24" s="385">
        <v>5163070</v>
      </c>
      <c r="BO24" s="386"/>
      <c r="BP24" s="386"/>
      <c r="BQ24" s="386"/>
      <c r="BR24" s="386"/>
      <c r="BS24" s="386"/>
      <c r="BT24" s="386"/>
      <c r="BU24" s="387"/>
      <c r="BV24" s="385">
        <v>4100415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5900</v>
      </c>
      <c r="R25" s="437"/>
      <c r="S25" s="437"/>
      <c r="T25" s="437"/>
      <c r="U25" s="437"/>
      <c r="V25" s="476"/>
      <c r="W25" s="531"/>
      <c r="X25" s="519"/>
      <c r="Y25" s="520"/>
      <c r="Z25" s="435" t="s">
        <v>157</v>
      </c>
      <c r="AA25" s="415"/>
      <c r="AB25" s="415"/>
      <c r="AC25" s="415"/>
      <c r="AD25" s="415"/>
      <c r="AE25" s="415"/>
      <c r="AF25" s="415"/>
      <c r="AG25" s="416"/>
      <c r="AH25" s="436">
        <v>20</v>
      </c>
      <c r="AI25" s="437"/>
      <c r="AJ25" s="437"/>
      <c r="AK25" s="437"/>
      <c r="AL25" s="476"/>
      <c r="AM25" s="436">
        <v>49300</v>
      </c>
      <c r="AN25" s="437"/>
      <c r="AO25" s="437"/>
      <c r="AP25" s="437"/>
      <c r="AQ25" s="437"/>
      <c r="AR25" s="476"/>
      <c r="AS25" s="436">
        <v>2465</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230500</v>
      </c>
      <c r="BO25" s="349"/>
      <c r="BP25" s="349"/>
      <c r="BQ25" s="349"/>
      <c r="BR25" s="349"/>
      <c r="BS25" s="349"/>
      <c r="BT25" s="349"/>
      <c r="BU25" s="350"/>
      <c r="BV25" s="348">
        <v>2888802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5700</v>
      </c>
      <c r="R26" s="437"/>
      <c r="S26" s="437"/>
      <c r="T26" s="437"/>
      <c r="U26" s="437"/>
      <c r="V26" s="476"/>
      <c r="W26" s="531"/>
      <c r="X26" s="519"/>
      <c r="Y26" s="520"/>
      <c r="Z26" s="435" t="s">
        <v>160</v>
      </c>
      <c r="AA26" s="553"/>
      <c r="AB26" s="553"/>
      <c r="AC26" s="553"/>
      <c r="AD26" s="553"/>
      <c r="AE26" s="553"/>
      <c r="AF26" s="553"/>
      <c r="AG26" s="554"/>
      <c r="AH26" s="436">
        <v>9</v>
      </c>
      <c r="AI26" s="437"/>
      <c r="AJ26" s="437"/>
      <c r="AK26" s="437"/>
      <c r="AL26" s="476"/>
      <c r="AM26" s="436">
        <v>21690</v>
      </c>
      <c r="AN26" s="437"/>
      <c r="AO26" s="437"/>
      <c r="AP26" s="437"/>
      <c r="AQ26" s="437"/>
      <c r="AR26" s="476"/>
      <c r="AS26" s="436">
        <v>2410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3000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0" t="s">
        <v>121</v>
      </c>
      <c r="BO27" s="551"/>
      <c r="BP27" s="551"/>
      <c r="BQ27" s="551"/>
      <c r="BR27" s="551"/>
      <c r="BS27" s="551"/>
      <c r="BT27" s="551"/>
      <c r="BU27" s="552"/>
      <c r="BV27" s="550" t="s">
        <v>121</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2200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572357</v>
      </c>
      <c r="BO28" s="349"/>
      <c r="BP28" s="349"/>
      <c r="BQ28" s="349"/>
      <c r="BR28" s="349"/>
      <c r="BS28" s="349"/>
      <c r="BT28" s="349"/>
      <c r="BU28" s="350"/>
      <c r="BV28" s="348">
        <v>662103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12</v>
      </c>
      <c r="M29" s="437"/>
      <c r="N29" s="437"/>
      <c r="O29" s="437"/>
      <c r="P29" s="476"/>
      <c r="Q29" s="436">
        <v>2000</v>
      </c>
      <c r="R29" s="437"/>
      <c r="S29" s="437"/>
      <c r="T29" s="437"/>
      <c r="U29" s="437"/>
      <c r="V29" s="476"/>
      <c r="W29" s="531"/>
      <c r="X29" s="519"/>
      <c r="Y29" s="520"/>
      <c r="Z29" s="435" t="s">
        <v>170</v>
      </c>
      <c r="AA29" s="415"/>
      <c r="AB29" s="415"/>
      <c r="AC29" s="415"/>
      <c r="AD29" s="415"/>
      <c r="AE29" s="415"/>
      <c r="AF29" s="415"/>
      <c r="AG29" s="416"/>
      <c r="AH29" s="436">
        <v>160</v>
      </c>
      <c r="AI29" s="437"/>
      <c r="AJ29" s="437"/>
      <c r="AK29" s="437"/>
      <c r="AL29" s="476"/>
      <c r="AM29" s="436">
        <v>437280</v>
      </c>
      <c r="AN29" s="437"/>
      <c r="AO29" s="437"/>
      <c r="AP29" s="437"/>
      <c r="AQ29" s="437"/>
      <c r="AR29" s="476"/>
      <c r="AS29" s="436">
        <v>2733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557327</v>
      </c>
      <c r="BO29" s="386"/>
      <c r="BP29" s="386"/>
      <c r="BQ29" s="386"/>
      <c r="BR29" s="386"/>
      <c r="BS29" s="386"/>
      <c r="BT29" s="386"/>
      <c r="BU29" s="387"/>
      <c r="BV29" s="385">
        <v>657078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89.5</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173</v>
      </c>
      <c r="BD30" s="548"/>
      <c r="BE30" s="548"/>
      <c r="BF30" s="548"/>
      <c r="BG30" s="548"/>
      <c r="BH30" s="548"/>
      <c r="BI30" s="548"/>
      <c r="BJ30" s="548"/>
      <c r="BK30" s="548"/>
      <c r="BL30" s="548"/>
      <c r="BM30" s="549"/>
      <c r="BN30" s="550">
        <v>1658868</v>
      </c>
      <c r="BO30" s="551"/>
      <c r="BP30" s="551"/>
      <c r="BQ30" s="551"/>
      <c r="BR30" s="551"/>
      <c r="BS30" s="551"/>
      <c r="BT30" s="551"/>
      <c r="BU30" s="552"/>
      <c r="BV30" s="550">
        <v>915434</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国民健康保険事業勘定</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6</v>
      </c>
      <c r="BX34" s="564"/>
      <c r="BY34" s="565" t="str">
        <f>IF('各会計、関係団体の財政状況及び健全化判断比率'!B68="","",'各会計、関係団体の財政状況及び健全化判断比率'!B68)</f>
        <v>東京都島嶼町村一部事務組合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7</v>
      </c>
      <c r="BX35" s="564"/>
      <c r="BY35" s="565" t="str">
        <f>IF('各会計、関係団体の財政状況及び健全化判断比率'!B69="","",'各会計、関係団体の財政状況及び健全化判断比率'!B69)</f>
        <v>東京都市町村総合事務組合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後期高齢者医療事業</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8</v>
      </c>
      <c r="BX36" s="564"/>
      <c r="BY36" s="565" t="str">
        <f>IF('各会計、関係団体の財政状況及び健全化判断比率'!B70="","",'各会計、関係団体の財政状況及び健全化判断比率'!B70)</f>
        <v>東京都市町村職員退職手当組合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9</v>
      </c>
      <c r="BX37" s="564"/>
      <c r="BY37" s="565" t="str">
        <f>IF('各会計、関係団体の財政状況及び健全化判断比率'!B71="","",'各会計、関係団体の財政状況及び健全化判断比率'!B71)</f>
        <v>都市町村議会議員公務災害補償等組合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10</v>
      </c>
      <c r="BX38" s="564"/>
      <c r="BY38" s="565" t="str">
        <f>IF('各会計、関係団体の財政状況及び健全化判断比率'!B72="","",'各会計、関係団体の財政状況及び健全化判断比率'!B72)</f>
        <v>都後期高齢者医療広域連合（一般会計）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11</v>
      </c>
      <c r="BX39" s="564"/>
      <c r="BY39" s="565" t="str">
        <f>IF('各会計、関係団体の財政状況及び健全化判断比率'!B73="","",'各会計、関係団体の財政状況及び健全化判断比率'!B73)</f>
        <v>都後期高齢者医療広域連合（後期特会）</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511</v>
      </c>
      <c r="J40" s="79" t="s">
        <v>512</v>
      </c>
      <c r="K40" s="79" t="s">
        <v>513</v>
      </c>
      <c r="L40" s="79" t="s">
        <v>514</v>
      </c>
      <c r="M40" s="80" t="s">
        <v>515</v>
      </c>
    </row>
    <row r="41" spans="2:13" ht="27.75" customHeight="1" x14ac:dyDescent="0.15">
      <c r="B41" s="1167" t="s">
        <v>23</v>
      </c>
      <c r="C41" s="1168"/>
      <c r="D41" s="81"/>
      <c r="E41" s="1173" t="s">
        <v>24</v>
      </c>
      <c r="F41" s="1173"/>
      <c r="G41" s="1173"/>
      <c r="H41" s="1174"/>
      <c r="I41" s="82">
        <v>7063</v>
      </c>
      <c r="J41" s="83">
        <v>6939</v>
      </c>
      <c r="K41" s="83">
        <v>6548</v>
      </c>
      <c r="L41" s="83">
        <v>6605</v>
      </c>
      <c r="M41" s="84">
        <v>7646</v>
      </c>
    </row>
    <row r="42" spans="2:13" ht="27.75" customHeight="1" x14ac:dyDescent="0.15">
      <c r="B42" s="1169"/>
      <c r="C42" s="1170"/>
      <c r="D42" s="85"/>
      <c r="E42" s="1175" t="s">
        <v>25</v>
      </c>
      <c r="F42" s="1175"/>
      <c r="G42" s="1175"/>
      <c r="H42" s="1176"/>
      <c r="I42" s="86" t="s">
        <v>471</v>
      </c>
      <c r="J42" s="87" t="s">
        <v>471</v>
      </c>
      <c r="K42" s="87" t="s">
        <v>471</v>
      </c>
      <c r="L42" s="87" t="s">
        <v>471</v>
      </c>
      <c r="M42" s="88" t="s">
        <v>471</v>
      </c>
    </row>
    <row r="43" spans="2:13" ht="27.75" customHeight="1" x14ac:dyDescent="0.15">
      <c r="B43" s="1169"/>
      <c r="C43" s="1170"/>
      <c r="D43" s="85"/>
      <c r="E43" s="1175" t="s">
        <v>26</v>
      </c>
      <c r="F43" s="1175"/>
      <c r="G43" s="1175"/>
      <c r="H43" s="1176"/>
      <c r="I43" s="86">
        <v>505</v>
      </c>
      <c r="J43" s="87">
        <v>422</v>
      </c>
      <c r="K43" s="87">
        <v>435</v>
      </c>
      <c r="L43" s="87">
        <v>440</v>
      </c>
      <c r="M43" s="88">
        <v>410</v>
      </c>
    </row>
    <row r="44" spans="2:13" ht="27.75" customHeight="1" x14ac:dyDescent="0.15">
      <c r="B44" s="1169"/>
      <c r="C44" s="1170"/>
      <c r="D44" s="85"/>
      <c r="E44" s="1175" t="s">
        <v>27</v>
      </c>
      <c r="F44" s="1175"/>
      <c r="G44" s="1175"/>
      <c r="H44" s="1176"/>
      <c r="I44" s="86">
        <v>238</v>
      </c>
      <c r="J44" s="87">
        <v>252</v>
      </c>
      <c r="K44" s="87">
        <v>347</v>
      </c>
      <c r="L44" s="87">
        <v>551</v>
      </c>
      <c r="M44" s="88">
        <v>530</v>
      </c>
    </row>
    <row r="45" spans="2:13" ht="27.75" customHeight="1" x14ac:dyDescent="0.15">
      <c r="B45" s="1169"/>
      <c r="C45" s="1170"/>
      <c r="D45" s="85"/>
      <c r="E45" s="1175" t="s">
        <v>28</v>
      </c>
      <c r="F45" s="1175"/>
      <c r="G45" s="1175"/>
      <c r="H45" s="1176"/>
      <c r="I45" s="86">
        <v>1730</v>
      </c>
      <c r="J45" s="87">
        <v>1663</v>
      </c>
      <c r="K45" s="87">
        <v>1630</v>
      </c>
      <c r="L45" s="87">
        <v>1629</v>
      </c>
      <c r="M45" s="88">
        <v>1575</v>
      </c>
    </row>
    <row r="46" spans="2:13" ht="27.75" customHeight="1" x14ac:dyDescent="0.15">
      <c r="B46" s="1169"/>
      <c r="C46" s="1170"/>
      <c r="D46" s="85"/>
      <c r="E46" s="1175" t="s">
        <v>29</v>
      </c>
      <c r="F46" s="1175"/>
      <c r="G46" s="1175"/>
      <c r="H46" s="1176"/>
      <c r="I46" s="86" t="s">
        <v>471</v>
      </c>
      <c r="J46" s="87" t="s">
        <v>471</v>
      </c>
      <c r="K46" s="87" t="s">
        <v>471</v>
      </c>
      <c r="L46" s="87" t="s">
        <v>471</v>
      </c>
      <c r="M46" s="88" t="s">
        <v>471</v>
      </c>
    </row>
    <row r="47" spans="2:13" ht="27.75" customHeight="1" x14ac:dyDescent="0.15">
      <c r="B47" s="1169"/>
      <c r="C47" s="1170"/>
      <c r="D47" s="85"/>
      <c r="E47" s="1175" t="s">
        <v>30</v>
      </c>
      <c r="F47" s="1175"/>
      <c r="G47" s="1175"/>
      <c r="H47" s="1176"/>
      <c r="I47" s="86" t="s">
        <v>471</v>
      </c>
      <c r="J47" s="87" t="s">
        <v>471</v>
      </c>
      <c r="K47" s="87" t="s">
        <v>471</v>
      </c>
      <c r="L47" s="87" t="s">
        <v>471</v>
      </c>
      <c r="M47" s="88" t="s">
        <v>471</v>
      </c>
    </row>
    <row r="48" spans="2:13" ht="27.75" customHeight="1" x14ac:dyDescent="0.15">
      <c r="B48" s="1171"/>
      <c r="C48" s="1172"/>
      <c r="D48" s="85"/>
      <c r="E48" s="1175" t="s">
        <v>31</v>
      </c>
      <c r="F48" s="1175"/>
      <c r="G48" s="1175"/>
      <c r="H48" s="1176"/>
      <c r="I48" s="86" t="s">
        <v>471</v>
      </c>
      <c r="J48" s="87" t="s">
        <v>471</v>
      </c>
      <c r="K48" s="87" t="s">
        <v>471</v>
      </c>
      <c r="L48" s="87" t="s">
        <v>471</v>
      </c>
      <c r="M48" s="88" t="s">
        <v>471</v>
      </c>
    </row>
    <row r="49" spans="2:13" ht="27.75" customHeight="1" x14ac:dyDescent="0.15">
      <c r="B49" s="1177" t="s">
        <v>32</v>
      </c>
      <c r="C49" s="1178"/>
      <c r="D49" s="89"/>
      <c r="E49" s="1175" t="s">
        <v>33</v>
      </c>
      <c r="F49" s="1175"/>
      <c r="G49" s="1175"/>
      <c r="H49" s="1176"/>
      <c r="I49" s="86">
        <v>1164</v>
      </c>
      <c r="J49" s="87">
        <v>1466</v>
      </c>
      <c r="K49" s="87">
        <v>1894</v>
      </c>
      <c r="L49" s="87">
        <v>2235</v>
      </c>
      <c r="M49" s="88">
        <v>2448</v>
      </c>
    </row>
    <row r="50" spans="2:13" ht="27.75" customHeight="1" x14ac:dyDescent="0.15">
      <c r="B50" s="1169"/>
      <c r="C50" s="1170"/>
      <c r="D50" s="85"/>
      <c r="E50" s="1175" t="s">
        <v>34</v>
      </c>
      <c r="F50" s="1175"/>
      <c r="G50" s="1175"/>
      <c r="H50" s="1176"/>
      <c r="I50" s="86">
        <v>355</v>
      </c>
      <c r="J50" s="87">
        <v>343</v>
      </c>
      <c r="K50" s="87">
        <v>409</v>
      </c>
      <c r="L50" s="87">
        <v>399</v>
      </c>
      <c r="M50" s="88">
        <v>397</v>
      </c>
    </row>
    <row r="51" spans="2:13" ht="27.75" customHeight="1" x14ac:dyDescent="0.15">
      <c r="B51" s="1171"/>
      <c r="C51" s="1172"/>
      <c r="D51" s="85"/>
      <c r="E51" s="1175" t="s">
        <v>35</v>
      </c>
      <c r="F51" s="1175"/>
      <c r="G51" s="1175"/>
      <c r="H51" s="1176"/>
      <c r="I51" s="86">
        <v>3660</v>
      </c>
      <c r="J51" s="87">
        <v>3763</v>
      </c>
      <c r="K51" s="87">
        <v>3755</v>
      </c>
      <c r="L51" s="87">
        <v>3903</v>
      </c>
      <c r="M51" s="88">
        <v>4379</v>
      </c>
    </row>
    <row r="52" spans="2:13" ht="27.75" customHeight="1" thickBot="1" x14ac:dyDescent="0.2">
      <c r="B52" s="1179" t="s">
        <v>36</v>
      </c>
      <c r="C52" s="1180"/>
      <c r="D52" s="90"/>
      <c r="E52" s="1181" t="s">
        <v>37</v>
      </c>
      <c r="F52" s="1181"/>
      <c r="G52" s="1181"/>
      <c r="H52" s="1182"/>
      <c r="I52" s="91">
        <v>4356</v>
      </c>
      <c r="J52" s="92">
        <v>3704</v>
      </c>
      <c r="K52" s="92">
        <v>2902</v>
      </c>
      <c r="L52" s="92">
        <v>2687</v>
      </c>
      <c r="M52" s="93">
        <v>2937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510</v>
      </c>
      <c r="G2" s="111"/>
      <c r="H2" s="112"/>
    </row>
    <row r="3" spans="1:8" x14ac:dyDescent="0.15">
      <c r="A3" s="108" t="s">
        <v>503</v>
      </c>
      <c r="B3" s="113"/>
      <c r="C3" s="114"/>
      <c r="D3" s="115">
        <v>194218</v>
      </c>
      <c r="E3" s="116"/>
      <c r="F3" s="117">
        <v>109234</v>
      </c>
      <c r="G3" s="118"/>
      <c r="H3" s="119"/>
    </row>
    <row r="4" spans="1:8" x14ac:dyDescent="0.15">
      <c r="A4" s="120"/>
      <c r="B4" s="121"/>
      <c r="C4" s="122"/>
      <c r="D4" s="123">
        <v>129476</v>
      </c>
      <c r="E4" s="124"/>
      <c r="F4" s="125">
        <v>63976</v>
      </c>
      <c r="G4" s="126"/>
      <c r="H4" s="127"/>
    </row>
    <row r="5" spans="1:8" x14ac:dyDescent="0.15">
      <c r="A5" s="108" t="s">
        <v>505</v>
      </c>
      <c r="B5" s="113"/>
      <c r="C5" s="114"/>
      <c r="D5" s="115">
        <v>263202</v>
      </c>
      <c r="E5" s="116"/>
      <c r="F5" s="117">
        <v>121932</v>
      </c>
      <c r="G5" s="118"/>
      <c r="H5" s="119"/>
    </row>
    <row r="6" spans="1:8" x14ac:dyDescent="0.15">
      <c r="A6" s="120"/>
      <c r="B6" s="121"/>
      <c r="C6" s="122"/>
      <c r="D6" s="123">
        <v>168052</v>
      </c>
      <c r="E6" s="124"/>
      <c r="F6" s="125">
        <v>68430</v>
      </c>
      <c r="G6" s="126"/>
      <c r="H6" s="127"/>
    </row>
    <row r="7" spans="1:8" x14ac:dyDescent="0.15">
      <c r="A7" s="108" t="s">
        <v>506</v>
      </c>
      <c r="B7" s="113"/>
      <c r="C7" s="114"/>
      <c r="D7" s="115">
        <v>150045</v>
      </c>
      <c r="E7" s="116"/>
      <c r="F7" s="117">
        <v>92021</v>
      </c>
      <c r="G7" s="118"/>
      <c r="H7" s="119"/>
    </row>
    <row r="8" spans="1:8" x14ac:dyDescent="0.15">
      <c r="A8" s="120"/>
      <c r="B8" s="121"/>
      <c r="C8" s="122"/>
      <c r="D8" s="123">
        <v>96806</v>
      </c>
      <c r="E8" s="124"/>
      <c r="F8" s="125">
        <v>52579</v>
      </c>
      <c r="G8" s="126"/>
      <c r="H8" s="127"/>
    </row>
    <row r="9" spans="1:8" x14ac:dyDescent="0.15">
      <c r="A9" s="108" t="s">
        <v>507</v>
      </c>
      <c r="B9" s="113"/>
      <c r="C9" s="114"/>
      <c r="D9" s="115">
        <v>245841</v>
      </c>
      <c r="E9" s="116"/>
      <c r="F9" s="117">
        <v>94828</v>
      </c>
      <c r="G9" s="118"/>
      <c r="H9" s="119"/>
    </row>
    <row r="10" spans="1:8" x14ac:dyDescent="0.15">
      <c r="A10" s="120"/>
      <c r="B10" s="121"/>
      <c r="C10" s="122"/>
      <c r="D10" s="123">
        <v>155574</v>
      </c>
      <c r="E10" s="124"/>
      <c r="F10" s="125">
        <v>55133</v>
      </c>
      <c r="G10" s="126"/>
      <c r="H10" s="127"/>
    </row>
    <row r="11" spans="1:8" x14ac:dyDescent="0.15">
      <c r="A11" s="108" t="s">
        <v>508</v>
      </c>
      <c r="B11" s="113"/>
      <c r="C11" s="114"/>
      <c r="D11" s="115">
        <v>460503</v>
      </c>
      <c r="E11" s="116"/>
      <c r="F11" s="117">
        <v>119674</v>
      </c>
      <c r="G11" s="118"/>
      <c r="H11" s="119"/>
    </row>
    <row r="12" spans="1:8" x14ac:dyDescent="0.15">
      <c r="A12" s="120"/>
      <c r="B12" s="121"/>
      <c r="C12" s="128"/>
      <c r="D12" s="123">
        <v>106471</v>
      </c>
      <c r="E12" s="124"/>
      <c r="F12" s="125">
        <v>57803</v>
      </c>
      <c r="G12" s="126"/>
      <c r="H12" s="127"/>
    </row>
    <row r="13" spans="1:8" x14ac:dyDescent="0.15">
      <c r="A13" s="108"/>
      <c r="B13" s="113"/>
      <c r="C13" s="129"/>
      <c r="D13" s="130">
        <v>262762</v>
      </c>
      <c r="E13" s="131"/>
      <c r="F13" s="132">
        <v>107538</v>
      </c>
      <c r="G13" s="133"/>
      <c r="H13" s="119"/>
    </row>
    <row r="14" spans="1:8" x14ac:dyDescent="0.15">
      <c r="A14" s="120"/>
      <c r="B14" s="121"/>
      <c r="C14" s="122"/>
      <c r="D14" s="123">
        <v>131276</v>
      </c>
      <c r="E14" s="124"/>
      <c r="F14" s="125">
        <v>59584</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5.34</v>
      </c>
      <c r="C19" s="134">
        <f>ROUND(VALUE(SUBSTITUTE(実質収支比率等に係る経年分析!G$48,"▲","-")),2)</f>
        <v>5.55</v>
      </c>
      <c r="D19" s="134">
        <f>ROUND(VALUE(SUBSTITUTE(実質収支比率等に係る経年分析!H$48,"▲","-")),2)</f>
        <v>4.4000000000000004</v>
      </c>
      <c r="E19" s="134">
        <f>ROUND(VALUE(SUBSTITUTE(実質収支比率等に係る経年分析!I$48,"▲","-")),2)</f>
        <v>3.39</v>
      </c>
      <c r="F19" s="134">
        <f>ROUND(VALUE(SUBSTITUTE(実質収支比率等に係る経年分析!J$48,"▲","-")),2)</f>
        <v>7.46</v>
      </c>
    </row>
    <row r="20" spans="1:11" x14ac:dyDescent="0.15">
      <c r="A20" s="134" t="s">
        <v>42</v>
      </c>
      <c r="B20" s="134">
        <f>ROUND(VALUE(SUBSTITUTE(実質収支比率等に係る経年分析!F$47,"▲","-")),2)</f>
        <v>9.73</v>
      </c>
      <c r="C20" s="134">
        <f>ROUND(VALUE(SUBSTITUTE(実質収支比率等に係る経年分析!G$47,"▲","-")),2)</f>
        <v>14.22</v>
      </c>
      <c r="D20" s="134">
        <f>ROUND(VALUE(SUBSTITUTE(実質収支比率等に係る経年分析!H$47,"▲","-")),2)</f>
        <v>21.19</v>
      </c>
      <c r="E20" s="134">
        <f>ROUND(VALUE(SUBSTITUTE(実質収支比率等に係る経年分析!I$47,"▲","-")),2)</f>
        <v>21.61</v>
      </c>
      <c r="F20" s="134">
        <f>ROUND(VALUE(SUBSTITUTE(実質収支比率等に係る経年分析!J$47,"▲","-")),2)</f>
        <v>18.52</v>
      </c>
    </row>
    <row r="21" spans="1:11" x14ac:dyDescent="0.15">
      <c r="A21" s="134" t="s">
        <v>43</v>
      </c>
      <c r="B21" s="134">
        <f>IF(ISNUMBER(VALUE(SUBSTITUTE(実質収支比率等に係る経年分析!F$49,"▲","-"))),ROUND(VALUE(SUBSTITUTE(実質収支比率等に係る経年分析!F$49,"▲","-")),2),NA())</f>
        <v>4.1399999999999997</v>
      </c>
      <c r="C21" s="134">
        <f>IF(ISNUMBER(VALUE(SUBSTITUTE(実質収支比率等に係る経年分析!G$49,"▲","-"))),ROUND(VALUE(SUBSTITUTE(実質収支比率等に係る経年分析!G$49,"▲","-")),2),NA())</f>
        <v>5.15</v>
      </c>
      <c r="D21" s="134">
        <f>IF(ISNUMBER(VALUE(SUBSTITUTE(実質収支比率等に係る経年分析!H$49,"▲","-"))),ROUND(VALUE(SUBSTITUTE(実質収支比率等に係る経年分析!H$49,"▲","-")),2),NA())</f>
        <v>5.66</v>
      </c>
      <c r="E21" s="134">
        <f>IF(ISNUMBER(VALUE(SUBSTITUTE(実質収支比率等に係る経年分析!I$49,"▲","-"))),ROUND(VALUE(SUBSTITUTE(実質収支比率等に係る経年分析!I$49,"▲","-")),2),NA())</f>
        <v>-1.0900000000000001</v>
      </c>
      <c r="F21" s="134">
        <f>IF(ISNUMBER(VALUE(SUBSTITUTE(実質収支比率等に係る経年分析!J$49,"▲","-"))),ROUND(VALUE(SUBSTITUTE(実質収支比率等に係る経年分析!J$49,"▲","-")),2),NA())</f>
        <v>1.2</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国民健康保険事業勘定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後期高齢者医療事業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x14ac:dyDescent="0.15">
      <c r="A34" s="135" t="str">
        <f>IF(連結実質赤字比率に係る赤字・黒字の構成分析!C$36="",NA(),連結実質赤字比率に係る赤字・黒字の構成分析!C$36)</f>
        <v>介護保険事業勘定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0.56000000000000005</v>
      </c>
    </row>
    <row r="35" spans="1:16" x14ac:dyDescent="0.15">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4.4000000000000004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7.46</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473</v>
      </c>
      <c r="E42" s="136"/>
      <c r="F42" s="136"/>
      <c r="G42" s="136">
        <f>'実質公債費比率（分子）の構造'!L$52</f>
        <v>490</v>
      </c>
      <c r="H42" s="136"/>
      <c r="I42" s="136"/>
      <c r="J42" s="136">
        <f>'実質公債費比率（分子）の構造'!M$52</f>
        <v>511</v>
      </c>
      <c r="K42" s="136"/>
      <c r="L42" s="136"/>
      <c r="M42" s="136">
        <f>'実質公債費比率（分子）の構造'!N$52</f>
        <v>498</v>
      </c>
      <c r="N42" s="136"/>
      <c r="O42" s="136"/>
      <c r="P42" s="136">
        <f>'実質公債費比率（分子）の構造'!O$52</f>
        <v>480</v>
      </c>
    </row>
    <row r="43" spans="1:16" x14ac:dyDescent="0.15">
      <c r="A43" s="136" t="s">
        <v>51</v>
      </c>
      <c r="B43" s="136">
        <f>'実質公債費比率（分子）の構造'!K$51</f>
        <v>4</v>
      </c>
      <c r="C43" s="136"/>
      <c r="D43" s="136"/>
      <c r="E43" s="136">
        <f>'実質公債費比率（分子）の構造'!L$51</f>
        <v>2</v>
      </c>
      <c r="F43" s="136"/>
      <c r="G43" s="136"/>
      <c r="H43" s="136">
        <f>'実質公債費比率（分子）の構造'!M$51</f>
        <v>2</v>
      </c>
      <c r="I43" s="136"/>
      <c r="J43" s="136"/>
      <c r="K43" s="136">
        <f>'実質公債費比率（分子）の構造'!N$51</f>
        <v>1</v>
      </c>
      <c r="L43" s="136"/>
      <c r="M43" s="136"/>
      <c r="N43" s="136">
        <f>'実質公債費比率（分子）の構造'!O$51</f>
        <v>0</v>
      </c>
      <c r="O43" s="136"/>
      <c r="P43" s="136"/>
    </row>
    <row r="44" spans="1:16" x14ac:dyDescent="0.15">
      <c r="A44" s="136" t="s">
        <v>52</v>
      </c>
      <c r="B44" s="136">
        <f>'実質公債費比率（分子）の構造'!K$50</f>
        <v>1</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25</v>
      </c>
      <c r="C45" s="136"/>
      <c r="D45" s="136"/>
      <c r="E45" s="136">
        <f>'実質公債費比率（分子）の構造'!L$49</f>
        <v>25</v>
      </c>
      <c r="F45" s="136"/>
      <c r="G45" s="136"/>
      <c r="H45" s="136">
        <f>'実質公債費比率（分子）の構造'!M$49</f>
        <v>26</v>
      </c>
      <c r="I45" s="136"/>
      <c r="J45" s="136"/>
      <c r="K45" s="136">
        <f>'実質公債費比率（分子）の構造'!N$49</f>
        <v>27</v>
      </c>
      <c r="L45" s="136"/>
      <c r="M45" s="136"/>
      <c r="N45" s="136">
        <f>'実質公債費比率（分子）の構造'!O$49</f>
        <v>29</v>
      </c>
      <c r="O45" s="136"/>
      <c r="P45" s="136"/>
    </row>
    <row r="46" spans="1:16" x14ac:dyDescent="0.15">
      <c r="A46" s="136" t="s">
        <v>54</v>
      </c>
      <c r="B46" s="136">
        <f>'実質公債費比率（分子）の構造'!K$48</f>
        <v>33</v>
      </c>
      <c r="C46" s="136"/>
      <c r="D46" s="136"/>
      <c r="E46" s="136">
        <f>'実質公債費比率（分子）の構造'!L$48</f>
        <v>33</v>
      </c>
      <c r="F46" s="136"/>
      <c r="G46" s="136"/>
      <c r="H46" s="136">
        <f>'実質公債費比率（分子）の構造'!M$48</f>
        <v>32</v>
      </c>
      <c r="I46" s="136"/>
      <c r="J46" s="136"/>
      <c r="K46" s="136">
        <f>'実質公債費比率（分子）の構造'!N$48</f>
        <v>30</v>
      </c>
      <c r="L46" s="136"/>
      <c r="M46" s="136"/>
      <c r="N46" s="136">
        <f>'実質公債費比率（分子）の構造'!O$48</f>
        <v>26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829</v>
      </c>
      <c r="C49" s="136"/>
      <c r="D49" s="136"/>
      <c r="E49" s="136">
        <f>'実質公債費比率（分子）の構造'!L$45</f>
        <v>797</v>
      </c>
      <c r="F49" s="136"/>
      <c r="G49" s="136"/>
      <c r="H49" s="136">
        <f>'実質公債費比率（分子）の構造'!M$45</f>
        <v>832</v>
      </c>
      <c r="I49" s="136"/>
      <c r="J49" s="136"/>
      <c r="K49" s="136">
        <f>'実質公債費比率（分子）の構造'!N$45</f>
        <v>791</v>
      </c>
      <c r="L49" s="136"/>
      <c r="M49" s="136"/>
      <c r="N49" s="136">
        <f>'実質公債費比率（分子）の構造'!O$45</f>
        <v>766</v>
      </c>
      <c r="O49" s="136"/>
      <c r="P49" s="136"/>
    </row>
    <row r="50" spans="1:16" x14ac:dyDescent="0.15">
      <c r="A50" s="136" t="s">
        <v>58</v>
      </c>
      <c r="B50" s="136" t="e">
        <f>NA()</f>
        <v>#N/A</v>
      </c>
      <c r="C50" s="136">
        <f>IF(ISNUMBER('実質公債費比率（分子）の構造'!K$53),'実質公債費比率（分子）の構造'!K$53,NA())</f>
        <v>419</v>
      </c>
      <c r="D50" s="136" t="e">
        <f>NA()</f>
        <v>#N/A</v>
      </c>
      <c r="E50" s="136" t="e">
        <f>NA()</f>
        <v>#N/A</v>
      </c>
      <c r="F50" s="136">
        <f>IF(ISNUMBER('実質公債費比率（分子）の構造'!L$53),'実質公債費比率（分子）の構造'!L$53,NA())</f>
        <v>367</v>
      </c>
      <c r="G50" s="136" t="e">
        <f>NA()</f>
        <v>#N/A</v>
      </c>
      <c r="H50" s="136" t="e">
        <f>NA()</f>
        <v>#N/A</v>
      </c>
      <c r="I50" s="136">
        <f>IF(ISNUMBER('実質公債費比率（分子）の構造'!M$53),'実質公債費比率（分子）の構造'!M$53,NA())</f>
        <v>381</v>
      </c>
      <c r="J50" s="136" t="e">
        <f>NA()</f>
        <v>#N/A</v>
      </c>
      <c r="K50" s="136" t="e">
        <f>NA()</f>
        <v>#N/A</v>
      </c>
      <c r="L50" s="136">
        <f>IF(ISNUMBER('実質公債費比率（分子）の構造'!N$53),'実質公債費比率（分子）の構造'!N$53,NA())</f>
        <v>351</v>
      </c>
      <c r="M50" s="136" t="e">
        <f>NA()</f>
        <v>#N/A</v>
      </c>
      <c r="N50" s="136" t="e">
        <f>NA()</f>
        <v>#N/A</v>
      </c>
      <c r="O50" s="136">
        <f>IF(ISNUMBER('実質公債費比率（分子）の構造'!O$53),'実質公債費比率（分子）の構造'!O$53,NA())</f>
        <v>341</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3660</v>
      </c>
      <c r="E56" s="135"/>
      <c r="F56" s="135"/>
      <c r="G56" s="135">
        <f>'将来負担比率（分子）の構造'!J$51</f>
        <v>3763</v>
      </c>
      <c r="H56" s="135"/>
      <c r="I56" s="135"/>
      <c r="J56" s="135">
        <f>'将来負担比率（分子）の構造'!K$51</f>
        <v>3755</v>
      </c>
      <c r="K56" s="135"/>
      <c r="L56" s="135"/>
      <c r="M56" s="135">
        <f>'将来負担比率（分子）の構造'!L$51</f>
        <v>3903</v>
      </c>
      <c r="N56" s="135"/>
      <c r="O56" s="135"/>
      <c r="P56" s="135">
        <f>'将来負担比率（分子）の構造'!M$51</f>
        <v>4379</v>
      </c>
    </row>
    <row r="57" spans="1:16" x14ac:dyDescent="0.15">
      <c r="A57" s="135" t="s">
        <v>34</v>
      </c>
      <c r="B57" s="135"/>
      <c r="C57" s="135"/>
      <c r="D57" s="135">
        <f>'将来負担比率（分子）の構造'!I$50</f>
        <v>355</v>
      </c>
      <c r="E57" s="135"/>
      <c r="F57" s="135"/>
      <c r="G57" s="135">
        <f>'将来負担比率（分子）の構造'!J$50</f>
        <v>343</v>
      </c>
      <c r="H57" s="135"/>
      <c r="I57" s="135"/>
      <c r="J57" s="135">
        <f>'将来負担比率（分子）の構造'!K$50</f>
        <v>409</v>
      </c>
      <c r="K57" s="135"/>
      <c r="L57" s="135"/>
      <c r="M57" s="135">
        <f>'将来負担比率（分子）の構造'!L$50</f>
        <v>399</v>
      </c>
      <c r="N57" s="135"/>
      <c r="O57" s="135"/>
      <c r="P57" s="135">
        <f>'将来負担比率（分子）の構造'!M$50</f>
        <v>397</v>
      </c>
    </row>
    <row r="58" spans="1:16" x14ac:dyDescent="0.15">
      <c r="A58" s="135" t="s">
        <v>33</v>
      </c>
      <c r="B58" s="135"/>
      <c r="C58" s="135"/>
      <c r="D58" s="135">
        <f>'将来負担比率（分子）の構造'!I$49</f>
        <v>1164</v>
      </c>
      <c r="E58" s="135"/>
      <c r="F58" s="135"/>
      <c r="G58" s="135">
        <f>'将来負担比率（分子）の構造'!J$49</f>
        <v>1466</v>
      </c>
      <c r="H58" s="135"/>
      <c r="I58" s="135"/>
      <c r="J58" s="135">
        <f>'将来負担比率（分子）の構造'!K$49</f>
        <v>1894</v>
      </c>
      <c r="K58" s="135"/>
      <c r="L58" s="135"/>
      <c r="M58" s="135">
        <f>'将来負担比率（分子）の構造'!L$49</f>
        <v>2235</v>
      </c>
      <c r="N58" s="135"/>
      <c r="O58" s="135"/>
      <c r="P58" s="135">
        <f>'将来負担比率（分子）の構造'!M$49</f>
        <v>2448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1730</v>
      </c>
      <c r="C62" s="135"/>
      <c r="D62" s="135"/>
      <c r="E62" s="135">
        <f>'将来負担比率（分子）の構造'!J$45</f>
        <v>1663</v>
      </c>
      <c r="F62" s="135"/>
      <c r="G62" s="135"/>
      <c r="H62" s="135">
        <f>'将来負担比率（分子）の構造'!K$45</f>
        <v>1630</v>
      </c>
      <c r="I62" s="135"/>
      <c r="J62" s="135"/>
      <c r="K62" s="135">
        <f>'将来負担比率（分子）の構造'!L$45</f>
        <v>1629</v>
      </c>
      <c r="L62" s="135"/>
      <c r="M62" s="135"/>
      <c r="N62" s="135">
        <f>'将来負担比率（分子）の構造'!M$45</f>
        <v>1575</v>
      </c>
      <c r="O62" s="135"/>
      <c r="P62" s="135"/>
    </row>
    <row r="63" spans="1:16" x14ac:dyDescent="0.15">
      <c r="A63" s="135" t="s">
        <v>27</v>
      </c>
      <c r="B63" s="135">
        <f>'将来負担比率（分子）の構造'!I$44</f>
        <v>238</v>
      </c>
      <c r="C63" s="135"/>
      <c r="D63" s="135"/>
      <c r="E63" s="135">
        <f>'将来負担比率（分子）の構造'!J$44</f>
        <v>252</v>
      </c>
      <c r="F63" s="135"/>
      <c r="G63" s="135"/>
      <c r="H63" s="135">
        <f>'将来負担比率（分子）の構造'!K$44</f>
        <v>347</v>
      </c>
      <c r="I63" s="135"/>
      <c r="J63" s="135"/>
      <c r="K63" s="135">
        <f>'将来負担比率（分子）の構造'!L$44</f>
        <v>551</v>
      </c>
      <c r="L63" s="135"/>
      <c r="M63" s="135"/>
      <c r="N63" s="135">
        <f>'将来負担比率（分子）の構造'!M$44</f>
        <v>530</v>
      </c>
      <c r="O63" s="135"/>
      <c r="P63" s="135"/>
    </row>
    <row r="64" spans="1:16" x14ac:dyDescent="0.15">
      <c r="A64" s="135" t="s">
        <v>26</v>
      </c>
      <c r="B64" s="135">
        <f>'将来負担比率（分子）の構造'!I$43</f>
        <v>505</v>
      </c>
      <c r="C64" s="135"/>
      <c r="D64" s="135"/>
      <c r="E64" s="135">
        <f>'将来負担比率（分子）の構造'!J$43</f>
        <v>422</v>
      </c>
      <c r="F64" s="135"/>
      <c r="G64" s="135"/>
      <c r="H64" s="135">
        <f>'将来負担比率（分子）の構造'!K$43</f>
        <v>435</v>
      </c>
      <c r="I64" s="135"/>
      <c r="J64" s="135"/>
      <c r="K64" s="135">
        <f>'将来負担比率（分子）の構造'!L$43</f>
        <v>440</v>
      </c>
      <c r="L64" s="135"/>
      <c r="M64" s="135"/>
      <c r="N64" s="135">
        <f>'将来負担比率（分子）の構造'!M$43</f>
        <v>410</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7063</v>
      </c>
      <c r="C66" s="135"/>
      <c r="D66" s="135"/>
      <c r="E66" s="135">
        <f>'将来負担比率（分子）の構造'!J$41</f>
        <v>6939</v>
      </c>
      <c r="F66" s="135"/>
      <c r="G66" s="135"/>
      <c r="H66" s="135">
        <f>'将来負担比率（分子）の構造'!K$41</f>
        <v>6548</v>
      </c>
      <c r="I66" s="135"/>
      <c r="J66" s="135"/>
      <c r="K66" s="135">
        <f>'将来負担比率（分子）の構造'!L$41</f>
        <v>6605</v>
      </c>
      <c r="L66" s="135"/>
      <c r="M66" s="135"/>
      <c r="N66" s="135">
        <f>'将来負担比率（分子）の構造'!M$41</f>
        <v>7646</v>
      </c>
      <c r="O66" s="135"/>
      <c r="P66" s="135"/>
    </row>
    <row r="67" spans="1:16" x14ac:dyDescent="0.15">
      <c r="A67" s="135" t="s">
        <v>62</v>
      </c>
      <c r="B67" s="135" t="e">
        <f>NA()</f>
        <v>#N/A</v>
      </c>
      <c r="C67" s="135">
        <f>IF(ISNUMBER('将来負担比率（分子）の構造'!I$52), IF('将来負担比率（分子）の構造'!I$52 &lt; 0, 0, '将来負担比率（分子）の構造'!I$52), NA())</f>
        <v>4356</v>
      </c>
      <c r="D67" s="135" t="e">
        <f>NA()</f>
        <v>#N/A</v>
      </c>
      <c r="E67" s="135" t="e">
        <f>NA()</f>
        <v>#N/A</v>
      </c>
      <c r="F67" s="135">
        <f>IF(ISNUMBER('将来負担比率（分子）の構造'!J$52), IF('将来負担比率（分子）の構造'!J$52 &lt; 0, 0, '将来負担比率（分子）の構造'!J$52), NA())</f>
        <v>3704</v>
      </c>
      <c r="G67" s="135" t="e">
        <f>NA()</f>
        <v>#N/A</v>
      </c>
      <c r="H67" s="135" t="e">
        <f>NA()</f>
        <v>#N/A</v>
      </c>
      <c r="I67" s="135">
        <f>IF(ISNUMBER('将来負担比率（分子）の構造'!K$52), IF('将来負担比率（分子）の構造'!K$52 &lt; 0, 0, '将来負担比率（分子）の構造'!K$52), NA())</f>
        <v>2902</v>
      </c>
      <c r="J67" s="135" t="e">
        <f>NA()</f>
        <v>#N/A</v>
      </c>
      <c r="K67" s="135" t="e">
        <f>NA()</f>
        <v>#N/A</v>
      </c>
      <c r="L67" s="135">
        <f>IF(ISNUMBER('将来負担比率（分子）の構造'!L$52), IF('将来負担比率（分子）の構造'!L$52 &lt; 0, 0, '将来負担比率（分子）の構造'!L$52), NA())</f>
        <v>2687</v>
      </c>
      <c r="M67" s="135" t="e">
        <f>NA()</f>
        <v>#N/A</v>
      </c>
      <c r="N67" s="135" t="e">
        <f>NA()</f>
        <v>#N/A</v>
      </c>
      <c r="O67" s="135">
        <f>IF(ISNUMBER('将来負担比率（分子）の構造'!M$52), IF('将来負担比率（分子）の構造'!M$52 &lt; 0, 0, '将来負担比率（分子）の構造'!M$52), NA())</f>
        <v>2937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917738</v>
      </c>
      <c r="S5" s="581"/>
      <c r="T5" s="581"/>
      <c r="U5" s="581"/>
      <c r="V5" s="581"/>
      <c r="W5" s="581"/>
      <c r="X5" s="581"/>
      <c r="Y5" s="582"/>
      <c r="Z5" s="583">
        <v>7.1</v>
      </c>
      <c r="AA5" s="583"/>
      <c r="AB5" s="583"/>
      <c r="AC5" s="583"/>
      <c r="AD5" s="584">
        <v>917738</v>
      </c>
      <c r="AE5" s="584"/>
      <c r="AF5" s="584"/>
      <c r="AG5" s="584"/>
      <c r="AH5" s="584"/>
      <c r="AI5" s="584"/>
      <c r="AJ5" s="584"/>
      <c r="AK5" s="584"/>
      <c r="AL5" s="585">
        <v>31.9</v>
      </c>
      <c r="AM5" s="586"/>
      <c r="AN5" s="586"/>
      <c r="AO5" s="587"/>
      <c r="AP5" s="577" t="s">
        <v>208</v>
      </c>
      <c r="AQ5" s="578"/>
      <c r="AR5" s="578"/>
      <c r="AS5" s="578"/>
      <c r="AT5" s="578"/>
      <c r="AU5" s="578"/>
      <c r="AV5" s="578"/>
      <c r="AW5" s="578"/>
      <c r="AX5" s="578"/>
      <c r="AY5" s="578"/>
      <c r="AZ5" s="578"/>
      <c r="BA5" s="578"/>
      <c r="BB5" s="578"/>
      <c r="BC5" s="578"/>
      <c r="BD5" s="578"/>
      <c r="BE5" s="578"/>
      <c r="BF5" s="579"/>
      <c r="BG5" s="591">
        <v>913314</v>
      </c>
      <c r="BH5" s="592"/>
      <c r="BI5" s="592"/>
      <c r="BJ5" s="592"/>
      <c r="BK5" s="592"/>
      <c r="BL5" s="592"/>
      <c r="BM5" s="592"/>
      <c r="BN5" s="593"/>
      <c r="BO5" s="594">
        <v>99.5</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59560</v>
      </c>
      <c r="S6" s="592"/>
      <c r="T6" s="592"/>
      <c r="U6" s="592"/>
      <c r="V6" s="592"/>
      <c r="W6" s="592"/>
      <c r="X6" s="592"/>
      <c r="Y6" s="593"/>
      <c r="Z6" s="594">
        <v>0.5</v>
      </c>
      <c r="AA6" s="594"/>
      <c r="AB6" s="594"/>
      <c r="AC6" s="594"/>
      <c r="AD6" s="595">
        <v>59560</v>
      </c>
      <c r="AE6" s="595"/>
      <c r="AF6" s="595"/>
      <c r="AG6" s="595"/>
      <c r="AH6" s="595"/>
      <c r="AI6" s="595"/>
      <c r="AJ6" s="595"/>
      <c r="AK6" s="595"/>
      <c r="AL6" s="596">
        <v>2.1</v>
      </c>
      <c r="AM6" s="597"/>
      <c r="AN6" s="597"/>
      <c r="AO6" s="598"/>
      <c r="AP6" s="588" t="s">
        <v>214</v>
      </c>
      <c r="AQ6" s="589"/>
      <c r="AR6" s="589"/>
      <c r="AS6" s="589"/>
      <c r="AT6" s="589"/>
      <c r="AU6" s="589"/>
      <c r="AV6" s="589"/>
      <c r="AW6" s="589"/>
      <c r="AX6" s="589"/>
      <c r="AY6" s="589"/>
      <c r="AZ6" s="589"/>
      <c r="BA6" s="589"/>
      <c r="BB6" s="589"/>
      <c r="BC6" s="589"/>
      <c r="BD6" s="589"/>
      <c r="BE6" s="589"/>
      <c r="BF6" s="590"/>
      <c r="BG6" s="591">
        <v>913314</v>
      </c>
      <c r="BH6" s="592"/>
      <c r="BI6" s="592"/>
      <c r="BJ6" s="592"/>
      <c r="BK6" s="592"/>
      <c r="BL6" s="592"/>
      <c r="BM6" s="592"/>
      <c r="BN6" s="593"/>
      <c r="BO6" s="594">
        <v>99.5</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83485</v>
      </c>
      <c r="CS6" s="592"/>
      <c r="CT6" s="592"/>
      <c r="CU6" s="592"/>
      <c r="CV6" s="592"/>
      <c r="CW6" s="592"/>
      <c r="CX6" s="592"/>
      <c r="CY6" s="593"/>
      <c r="CZ6" s="594">
        <v>0.7</v>
      </c>
      <c r="DA6" s="594"/>
      <c r="DB6" s="594"/>
      <c r="DC6" s="594"/>
      <c r="DD6" s="600" t="s">
        <v>209</v>
      </c>
      <c r="DE6" s="592"/>
      <c r="DF6" s="592"/>
      <c r="DG6" s="592"/>
      <c r="DH6" s="592"/>
      <c r="DI6" s="592"/>
      <c r="DJ6" s="592"/>
      <c r="DK6" s="592"/>
      <c r="DL6" s="592"/>
      <c r="DM6" s="592"/>
      <c r="DN6" s="592"/>
      <c r="DO6" s="592"/>
      <c r="DP6" s="593"/>
      <c r="DQ6" s="600">
        <v>83485</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6788</v>
      </c>
      <c r="S7" s="592"/>
      <c r="T7" s="592"/>
      <c r="U7" s="592"/>
      <c r="V7" s="592"/>
      <c r="W7" s="592"/>
      <c r="X7" s="592"/>
      <c r="Y7" s="593"/>
      <c r="Z7" s="594">
        <v>0.1</v>
      </c>
      <c r="AA7" s="594"/>
      <c r="AB7" s="594"/>
      <c r="AC7" s="594"/>
      <c r="AD7" s="595">
        <v>6788</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396770</v>
      </c>
      <c r="BH7" s="592"/>
      <c r="BI7" s="592"/>
      <c r="BJ7" s="592"/>
      <c r="BK7" s="592"/>
      <c r="BL7" s="592"/>
      <c r="BM7" s="592"/>
      <c r="BN7" s="593"/>
      <c r="BO7" s="594">
        <v>43.2</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2390975</v>
      </c>
      <c r="CS7" s="592"/>
      <c r="CT7" s="592"/>
      <c r="CU7" s="592"/>
      <c r="CV7" s="592"/>
      <c r="CW7" s="592"/>
      <c r="CX7" s="592"/>
      <c r="CY7" s="593"/>
      <c r="CZ7" s="594">
        <v>18.8</v>
      </c>
      <c r="DA7" s="594"/>
      <c r="DB7" s="594"/>
      <c r="DC7" s="594"/>
      <c r="DD7" s="600">
        <v>53205</v>
      </c>
      <c r="DE7" s="592"/>
      <c r="DF7" s="592"/>
      <c r="DG7" s="592"/>
      <c r="DH7" s="592"/>
      <c r="DI7" s="592"/>
      <c r="DJ7" s="592"/>
      <c r="DK7" s="592"/>
      <c r="DL7" s="592"/>
      <c r="DM7" s="592"/>
      <c r="DN7" s="592"/>
      <c r="DO7" s="592"/>
      <c r="DP7" s="593"/>
      <c r="DQ7" s="600">
        <v>1216304</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4622</v>
      </c>
      <c r="S8" s="592"/>
      <c r="T8" s="592"/>
      <c r="U8" s="592"/>
      <c r="V8" s="592"/>
      <c r="W8" s="592"/>
      <c r="X8" s="592"/>
      <c r="Y8" s="593"/>
      <c r="Z8" s="594">
        <v>0</v>
      </c>
      <c r="AA8" s="594"/>
      <c r="AB8" s="594"/>
      <c r="AC8" s="594"/>
      <c r="AD8" s="595">
        <v>4622</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11928</v>
      </c>
      <c r="BH8" s="592"/>
      <c r="BI8" s="592"/>
      <c r="BJ8" s="592"/>
      <c r="BK8" s="592"/>
      <c r="BL8" s="592"/>
      <c r="BM8" s="592"/>
      <c r="BN8" s="593"/>
      <c r="BO8" s="594">
        <v>1.3</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2206100</v>
      </c>
      <c r="CS8" s="592"/>
      <c r="CT8" s="592"/>
      <c r="CU8" s="592"/>
      <c r="CV8" s="592"/>
      <c r="CW8" s="592"/>
      <c r="CX8" s="592"/>
      <c r="CY8" s="593"/>
      <c r="CZ8" s="594">
        <v>17.3</v>
      </c>
      <c r="DA8" s="594"/>
      <c r="DB8" s="594"/>
      <c r="DC8" s="594"/>
      <c r="DD8" s="600">
        <v>1736</v>
      </c>
      <c r="DE8" s="592"/>
      <c r="DF8" s="592"/>
      <c r="DG8" s="592"/>
      <c r="DH8" s="592"/>
      <c r="DI8" s="592"/>
      <c r="DJ8" s="592"/>
      <c r="DK8" s="592"/>
      <c r="DL8" s="592"/>
      <c r="DM8" s="592"/>
      <c r="DN8" s="592"/>
      <c r="DO8" s="592"/>
      <c r="DP8" s="593"/>
      <c r="DQ8" s="600">
        <v>689380</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6028</v>
      </c>
      <c r="S9" s="592"/>
      <c r="T9" s="592"/>
      <c r="U9" s="592"/>
      <c r="V9" s="592"/>
      <c r="W9" s="592"/>
      <c r="X9" s="592"/>
      <c r="Y9" s="593"/>
      <c r="Z9" s="594">
        <v>0</v>
      </c>
      <c r="AA9" s="594"/>
      <c r="AB9" s="594"/>
      <c r="AC9" s="594"/>
      <c r="AD9" s="595">
        <v>6028</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352846</v>
      </c>
      <c r="BH9" s="592"/>
      <c r="BI9" s="592"/>
      <c r="BJ9" s="592"/>
      <c r="BK9" s="592"/>
      <c r="BL9" s="592"/>
      <c r="BM9" s="592"/>
      <c r="BN9" s="593"/>
      <c r="BO9" s="594">
        <v>38.4</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4541901</v>
      </c>
      <c r="CS9" s="592"/>
      <c r="CT9" s="592"/>
      <c r="CU9" s="592"/>
      <c r="CV9" s="592"/>
      <c r="CW9" s="592"/>
      <c r="CX9" s="592"/>
      <c r="CY9" s="593"/>
      <c r="CZ9" s="594">
        <v>35.700000000000003</v>
      </c>
      <c r="DA9" s="594"/>
      <c r="DB9" s="594"/>
      <c r="DC9" s="594"/>
      <c r="DD9" s="600">
        <v>2820845</v>
      </c>
      <c r="DE9" s="592"/>
      <c r="DF9" s="592"/>
      <c r="DG9" s="592"/>
      <c r="DH9" s="592"/>
      <c r="DI9" s="592"/>
      <c r="DJ9" s="592"/>
      <c r="DK9" s="592"/>
      <c r="DL9" s="592"/>
      <c r="DM9" s="592"/>
      <c r="DN9" s="592"/>
      <c r="DO9" s="592"/>
      <c r="DP9" s="593"/>
      <c r="DQ9" s="600">
        <v>746559</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92872</v>
      </c>
      <c r="S10" s="592"/>
      <c r="T10" s="592"/>
      <c r="U10" s="592"/>
      <c r="V10" s="592"/>
      <c r="W10" s="592"/>
      <c r="X10" s="592"/>
      <c r="Y10" s="593"/>
      <c r="Z10" s="594">
        <v>0.7</v>
      </c>
      <c r="AA10" s="594"/>
      <c r="AB10" s="594"/>
      <c r="AC10" s="594"/>
      <c r="AD10" s="595">
        <v>92872</v>
      </c>
      <c r="AE10" s="595"/>
      <c r="AF10" s="595"/>
      <c r="AG10" s="595"/>
      <c r="AH10" s="595"/>
      <c r="AI10" s="595"/>
      <c r="AJ10" s="595"/>
      <c r="AK10" s="595"/>
      <c r="AL10" s="596">
        <v>3.2</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21030</v>
      </c>
      <c r="BH10" s="592"/>
      <c r="BI10" s="592"/>
      <c r="BJ10" s="592"/>
      <c r="BK10" s="592"/>
      <c r="BL10" s="592"/>
      <c r="BM10" s="592"/>
      <c r="BN10" s="593"/>
      <c r="BO10" s="594">
        <v>2.2999999999999998</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95676</v>
      </c>
      <c r="CS10" s="592"/>
      <c r="CT10" s="592"/>
      <c r="CU10" s="592"/>
      <c r="CV10" s="592"/>
      <c r="CW10" s="592"/>
      <c r="CX10" s="592"/>
      <c r="CY10" s="593"/>
      <c r="CZ10" s="594">
        <v>0.8</v>
      </c>
      <c r="DA10" s="594"/>
      <c r="DB10" s="594"/>
      <c r="DC10" s="594"/>
      <c r="DD10" s="600" t="s">
        <v>112</v>
      </c>
      <c r="DE10" s="592"/>
      <c r="DF10" s="592"/>
      <c r="DG10" s="592"/>
      <c r="DH10" s="592"/>
      <c r="DI10" s="592"/>
      <c r="DJ10" s="592"/>
      <c r="DK10" s="592"/>
      <c r="DL10" s="592"/>
      <c r="DM10" s="592"/>
      <c r="DN10" s="592"/>
      <c r="DO10" s="592"/>
      <c r="DP10" s="593"/>
      <c r="DQ10" s="600">
        <v>41652</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v>783</v>
      </c>
      <c r="S11" s="592"/>
      <c r="T11" s="592"/>
      <c r="U11" s="592"/>
      <c r="V11" s="592"/>
      <c r="W11" s="592"/>
      <c r="X11" s="592"/>
      <c r="Y11" s="593"/>
      <c r="Z11" s="594">
        <v>0</v>
      </c>
      <c r="AA11" s="594"/>
      <c r="AB11" s="594"/>
      <c r="AC11" s="594"/>
      <c r="AD11" s="595">
        <v>783</v>
      </c>
      <c r="AE11" s="595"/>
      <c r="AF11" s="595"/>
      <c r="AG11" s="595"/>
      <c r="AH11" s="595"/>
      <c r="AI11" s="595"/>
      <c r="AJ11" s="595"/>
      <c r="AK11" s="595"/>
      <c r="AL11" s="596">
        <v>0</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10966</v>
      </c>
      <c r="BH11" s="592"/>
      <c r="BI11" s="592"/>
      <c r="BJ11" s="592"/>
      <c r="BK11" s="592"/>
      <c r="BL11" s="592"/>
      <c r="BM11" s="592"/>
      <c r="BN11" s="593"/>
      <c r="BO11" s="594">
        <v>1.2</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273333</v>
      </c>
      <c r="CS11" s="592"/>
      <c r="CT11" s="592"/>
      <c r="CU11" s="592"/>
      <c r="CV11" s="592"/>
      <c r="CW11" s="592"/>
      <c r="CX11" s="592"/>
      <c r="CY11" s="593"/>
      <c r="CZ11" s="594">
        <v>2.1</v>
      </c>
      <c r="DA11" s="594"/>
      <c r="DB11" s="594"/>
      <c r="DC11" s="594"/>
      <c r="DD11" s="600">
        <v>85154</v>
      </c>
      <c r="DE11" s="592"/>
      <c r="DF11" s="592"/>
      <c r="DG11" s="592"/>
      <c r="DH11" s="592"/>
      <c r="DI11" s="592"/>
      <c r="DJ11" s="592"/>
      <c r="DK11" s="592"/>
      <c r="DL11" s="592"/>
      <c r="DM11" s="592"/>
      <c r="DN11" s="592"/>
      <c r="DO11" s="592"/>
      <c r="DP11" s="593"/>
      <c r="DQ11" s="600">
        <v>77964</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401627</v>
      </c>
      <c r="BH12" s="592"/>
      <c r="BI12" s="592"/>
      <c r="BJ12" s="592"/>
      <c r="BK12" s="592"/>
      <c r="BL12" s="592"/>
      <c r="BM12" s="592"/>
      <c r="BN12" s="593"/>
      <c r="BO12" s="594">
        <v>43.8</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454208</v>
      </c>
      <c r="CS12" s="592"/>
      <c r="CT12" s="592"/>
      <c r="CU12" s="592"/>
      <c r="CV12" s="592"/>
      <c r="CW12" s="592"/>
      <c r="CX12" s="592"/>
      <c r="CY12" s="593"/>
      <c r="CZ12" s="594">
        <v>3.6</v>
      </c>
      <c r="DA12" s="594"/>
      <c r="DB12" s="594"/>
      <c r="DC12" s="594"/>
      <c r="DD12" s="600">
        <v>21759</v>
      </c>
      <c r="DE12" s="592"/>
      <c r="DF12" s="592"/>
      <c r="DG12" s="592"/>
      <c r="DH12" s="592"/>
      <c r="DI12" s="592"/>
      <c r="DJ12" s="592"/>
      <c r="DK12" s="592"/>
      <c r="DL12" s="592"/>
      <c r="DM12" s="592"/>
      <c r="DN12" s="592"/>
      <c r="DO12" s="592"/>
      <c r="DP12" s="593"/>
      <c r="DQ12" s="600">
        <v>116917</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36538</v>
      </c>
      <c r="S13" s="592"/>
      <c r="T13" s="592"/>
      <c r="U13" s="592"/>
      <c r="V13" s="592"/>
      <c r="W13" s="592"/>
      <c r="X13" s="592"/>
      <c r="Y13" s="593"/>
      <c r="Z13" s="594">
        <v>0.3</v>
      </c>
      <c r="AA13" s="594"/>
      <c r="AB13" s="594"/>
      <c r="AC13" s="594"/>
      <c r="AD13" s="595">
        <v>36538</v>
      </c>
      <c r="AE13" s="595"/>
      <c r="AF13" s="595"/>
      <c r="AG13" s="595"/>
      <c r="AH13" s="595"/>
      <c r="AI13" s="595"/>
      <c r="AJ13" s="595"/>
      <c r="AK13" s="595"/>
      <c r="AL13" s="596">
        <v>1.3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336430</v>
      </c>
      <c r="BH13" s="592"/>
      <c r="BI13" s="592"/>
      <c r="BJ13" s="592"/>
      <c r="BK13" s="592"/>
      <c r="BL13" s="592"/>
      <c r="BM13" s="592"/>
      <c r="BN13" s="593"/>
      <c r="BO13" s="594">
        <v>36.700000000000003</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458066</v>
      </c>
      <c r="CS13" s="592"/>
      <c r="CT13" s="592"/>
      <c r="CU13" s="592"/>
      <c r="CV13" s="592"/>
      <c r="CW13" s="592"/>
      <c r="CX13" s="592"/>
      <c r="CY13" s="593"/>
      <c r="CZ13" s="594">
        <v>3.6</v>
      </c>
      <c r="DA13" s="594"/>
      <c r="DB13" s="594"/>
      <c r="DC13" s="594"/>
      <c r="DD13" s="600">
        <v>333949</v>
      </c>
      <c r="DE13" s="592"/>
      <c r="DF13" s="592"/>
      <c r="DG13" s="592"/>
      <c r="DH13" s="592"/>
      <c r="DI13" s="592"/>
      <c r="DJ13" s="592"/>
      <c r="DK13" s="592"/>
      <c r="DL13" s="592"/>
      <c r="DM13" s="592"/>
      <c r="DN13" s="592"/>
      <c r="DO13" s="592"/>
      <c r="DP13" s="593"/>
      <c r="DQ13" s="600">
        <v>190577</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31806</v>
      </c>
      <c r="BH14" s="592"/>
      <c r="BI14" s="592"/>
      <c r="BJ14" s="592"/>
      <c r="BK14" s="592"/>
      <c r="BL14" s="592"/>
      <c r="BM14" s="592"/>
      <c r="BN14" s="593"/>
      <c r="BO14" s="594">
        <v>3.5</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245263</v>
      </c>
      <c r="CS14" s="592"/>
      <c r="CT14" s="592"/>
      <c r="CU14" s="592"/>
      <c r="CV14" s="592"/>
      <c r="CW14" s="592"/>
      <c r="CX14" s="592"/>
      <c r="CY14" s="593"/>
      <c r="CZ14" s="594">
        <v>1.9</v>
      </c>
      <c r="DA14" s="594"/>
      <c r="DB14" s="594"/>
      <c r="DC14" s="594"/>
      <c r="DD14" s="600">
        <v>69291</v>
      </c>
      <c r="DE14" s="592"/>
      <c r="DF14" s="592"/>
      <c r="DG14" s="592"/>
      <c r="DH14" s="592"/>
      <c r="DI14" s="592"/>
      <c r="DJ14" s="592"/>
      <c r="DK14" s="592"/>
      <c r="DL14" s="592"/>
      <c r="DM14" s="592"/>
      <c r="DN14" s="592"/>
      <c r="DO14" s="592"/>
      <c r="DP14" s="593"/>
      <c r="DQ14" s="600">
        <v>83312</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1626</v>
      </c>
      <c r="S15" s="592"/>
      <c r="T15" s="592"/>
      <c r="U15" s="592"/>
      <c r="V15" s="592"/>
      <c r="W15" s="592"/>
      <c r="X15" s="592"/>
      <c r="Y15" s="593"/>
      <c r="Z15" s="594">
        <v>0</v>
      </c>
      <c r="AA15" s="594"/>
      <c r="AB15" s="594"/>
      <c r="AC15" s="594"/>
      <c r="AD15" s="595">
        <v>1626</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83111</v>
      </c>
      <c r="BH15" s="592"/>
      <c r="BI15" s="592"/>
      <c r="BJ15" s="592"/>
      <c r="BK15" s="592"/>
      <c r="BL15" s="592"/>
      <c r="BM15" s="592"/>
      <c r="BN15" s="593"/>
      <c r="BO15" s="594">
        <v>9.1</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883952</v>
      </c>
      <c r="CS15" s="592"/>
      <c r="CT15" s="592"/>
      <c r="CU15" s="592"/>
      <c r="CV15" s="592"/>
      <c r="CW15" s="592"/>
      <c r="CX15" s="592"/>
      <c r="CY15" s="593"/>
      <c r="CZ15" s="594">
        <v>7</v>
      </c>
      <c r="DA15" s="594"/>
      <c r="DB15" s="594"/>
      <c r="DC15" s="594"/>
      <c r="DD15" s="600">
        <v>438536</v>
      </c>
      <c r="DE15" s="592"/>
      <c r="DF15" s="592"/>
      <c r="DG15" s="592"/>
      <c r="DH15" s="592"/>
      <c r="DI15" s="592"/>
      <c r="DJ15" s="592"/>
      <c r="DK15" s="592"/>
      <c r="DL15" s="592"/>
      <c r="DM15" s="592"/>
      <c r="DN15" s="592"/>
      <c r="DO15" s="592"/>
      <c r="DP15" s="593"/>
      <c r="DQ15" s="600">
        <v>314642</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2882643</v>
      </c>
      <c r="S16" s="592"/>
      <c r="T16" s="592"/>
      <c r="U16" s="592"/>
      <c r="V16" s="592"/>
      <c r="W16" s="592"/>
      <c r="X16" s="592"/>
      <c r="Y16" s="593"/>
      <c r="Z16" s="594">
        <v>22.2</v>
      </c>
      <c r="AA16" s="594"/>
      <c r="AB16" s="594"/>
      <c r="AC16" s="594"/>
      <c r="AD16" s="595">
        <v>1746650</v>
      </c>
      <c r="AE16" s="595"/>
      <c r="AF16" s="595"/>
      <c r="AG16" s="595"/>
      <c r="AH16" s="595"/>
      <c r="AI16" s="595"/>
      <c r="AJ16" s="595"/>
      <c r="AK16" s="595"/>
      <c r="AL16" s="596">
        <v>60.6</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319293</v>
      </c>
      <c r="CS16" s="592"/>
      <c r="CT16" s="592"/>
      <c r="CU16" s="592"/>
      <c r="CV16" s="592"/>
      <c r="CW16" s="592"/>
      <c r="CX16" s="592"/>
      <c r="CY16" s="593"/>
      <c r="CZ16" s="594">
        <v>2.5</v>
      </c>
      <c r="DA16" s="594"/>
      <c r="DB16" s="594"/>
      <c r="DC16" s="594"/>
      <c r="DD16" s="600" t="s">
        <v>112</v>
      </c>
      <c r="DE16" s="592"/>
      <c r="DF16" s="592"/>
      <c r="DG16" s="592"/>
      <c r="DH16" s="592"/>
      <c r="DI16" s="592"/>
      <c r="DJ16" s="592"/>
      <c r="DK16" s="592"/>
      <c r="DL16" s="592"/>
      <c r="DM16" s="592"/>
      <c r="DN16" s="592"/>
      <c r="DO16" s="592"/>
      <c r="DP16" s="593"/>
      <c r="DQ16" s="600">
        <v>50082</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1746650</v>
      </c>
      <c r="S17" s="592"/>
      <c r="T17" s="592"/>
      <c r="U17" s="592"/>
      <c r="V17" s="592"/>
      <c r="W17" s="592"/>
      <c r="X17" s="592"/>
      <c r="Y17" s="593"/>
      <c r="Z17" s="594">
        <v>13.5</v>
      </c>
      <c r="AA17" s="594"/>
      <c r="AB17" s="594"/>
      <c r="AC17" s="594"/>
      <c r="AD17" s="595">
        <v>1746650</v>
      </c>
      <c r="AE17" s="595"/>
      <c r="AF17" s="595"/>
      <c r="AG17" s="595"/>
      <c r="AH17" s="595"/>
      <c r="AI17" s="595"/>
      <c r="AJ17" s="595"/>
      <c r="AK17" s="595"/>
      <c r="AL17" s="596">
        <v>60.6</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766298</v>
      </c>
      <c r="CS17" s="592"/>
      <c r="CT17" s="592"/>
      <c r="CU17" s="592"/>
      <c r="CV17" s="592"/>
      <c r="CW17" s="592"/>
      <c r="CX17" s="592"/>
      <c r="CY17" s="593"/>
      <c r="CZ17" s="594">
        <v>6</v>
      </c>
      <c r="DA17" s="594"/>
      <c r="DB17" s="594"/>
      <c r="DC17" s="594"/>
      <c r="DD17" s="600" t="s">
        <v>112</v>
      </c>
      <c r="DE17" s="592"/>
      <c r="DF17" s="592"/>
      <c r="DG17" s="592"/>
      <c r="DH17" s="592"/>
      <c r="DI17" s="592"/>
      <c r="DJ17" s="592"/>
      <c r="DK17" s="592"/>
      <c r="DL17" s="592"/>
      <c r="DM17" s="592"/>
      <c r="DN17" s="592"/>
      <c r="DO17" s="592"/>
      <c r="DP17" s="593"/>
      <c r="DQ17" s="600">
        <v>717713</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1135988</v>
      </c>
      <c r="S18" s="592"/>
      <c r="T18" s="592"/>
      <c r="U18" s="592"/>
      <c r="V18" s="592"/>
      <c r="W18" s="592"/>
      <c r="X18" s="592"/>
      <c r="Y18" s="593"/>
      <c r="Z18" s="594">
        <v>8.8000000000000007</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5</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4424</v>
      </c>
      <c r="BH19" s="592"/>
      <c r="BI19" s="592"/>
      <c r="BJ19" s="592"/>
      <c r="BK19" s="592"/>
      <c r="BL19" s="592"/>
      <c r="BM19" s="592"/>
      <c r="BN19" s="593"/>
      <c r="BO19" s="594">
        <v>0.5</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4009198</v>
      </c>
      <c r="S20" s="592"/>
      <c r="T20" s="592"/>
      <c r="U20" s="592"/>
      <c r="V20" s="592"/>
      <c r="W20" s="592"/>
      <c r="X20" s="592"/>
      <c r="Y20" s="593"/>
      <c r="Z20" s="594">
        <v>30.9</v>
      </c>
      <c r="AA20" s="594"/>
      <c r="AB20" s="594"/>
      <c r="AC20" s="594"/>
      <c r="AD20" s="595">
        <v>2873205</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4424</v>
      </c>
      <c r="BH20" s="592"/>
      <c r="BI20" s="592"/>
      <c r="BJ20" s="592"/>
      <c r="BK20" s="592"/>
      <c r="BL20" s="592"/>
      <c r="BM20" s="592"/>
      <c r="BN20" s="593"/>
      <c r="BO20" s="594">
        <v>0.5</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12718550</v>
      </c>
      <c r="CS20" s="592"/>
      <c r="CT20" s="592"/>
      <c r="CU20" s="592"/>
      <c r="CV20" s="592"/>
      <c r="CW20" s="592"/>
      <c r="CX20" s="592"/>
      <c r="CY20" s="593"/>
      <c r="CZ20" s="594">
        <v>100</v>
      </c>
      <c r="DA20" s="594"/>
      <c r="DB20" s="594"/>
      <c r="DC20" s="594"/>
      <c r="DD20" s="600">
        <v>3824475</v>
      </c>
      <c r="DE20" s="592"/>
      <c r="DF20" s="592"/>
      <c r="DG20" s="592"/>
      <c r="DH20" s="592"/>
      <c r="DI20" s="592"/>
      <c r="DJ20" s="592"/>
      <c r="DK20" s="592"/>
      <c r="DL20" s="592"/>
      <c r="DM20" s="592"/>
      <c r="DN20" s="592"/>
      <c r="DO20" s="592"/>
      <c r="DP20" s="593"/>
      <c r="DQ20" s="600">
        <v>4328587</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3462</v>
      </c>
      <c r="S21" s="592"/>
      <c r="T21" s="592"/>
      <c r="U21" s="592"/>
      <c r="V21" s="592"/>
      <c r="W21" s="592"/>
      <c r="X21" s="592"/>
      <c r="Y21" s="593"/>
      <c r="Z21" s="594">
        <v>0</v>
      </c>
      <c r="AA21" s="594"/>
      <c r="AB21" s="594"/>
      <c r="AC21" s="594"/>
      <c r="AD21" s="595">
        <v>3462</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4424</v>
      </c>
      <c r="BH21" s="592"/>
      <c r="BI21" s="592"/>
      <c r="BJ21" s="592"/>
      <c r="BK21" s="592"/>
      <c r="BL21" s="592"/>
      <c r="BM21" s="592"/>
      <c r="BN21" s="593"/>
      <c r="BO21" s="594">
        <v>0.5</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26536</v>
      </c>
      <c r="S22" s="592"/>
      <c r="T22" s="592"/>
      <c r="U22" s="592"/>
      <c r="V22" s="592"/>
      <c r="W22" s="592"/>
      <c r="X22" s="592"/>
      <c r="Y22" s="593"/>
      <c r="Z22" s="594">
        <v>0.2</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135583</v>
      </c>
      <c r="S23" s="592"/>
      <c r="T23" s="592"/>
      <c r="U23" s="592"/>
      <c r="V23" s="592"/>
      <c r="W23" s="592"/>
      <c r="X23" s="592"/>
      <c r="Y23" s="593"/>
      <c r="Z23" s="594">
        <v>1</v>
      </c>
      <c r="AA23" s="594"/>
      <c r="AB23" s="594"/>
      <c r="AC23" s="594"/>
      <c r="AD23" s="595" t="s">
        <v>112</v>
      </c>
      <c r="AE23" s="595"/>
      <c r="AF23" s="595"/>
      <c r="AG23" s="595"/>
      <c r="AH23" s="595"/>
      <c r="AI23" s="595"/>
      <c r="AJ23" s="595"/>
      <c r="AK23" s="595"/>
      <c r="AL23" s="596" t="s">
        <v>112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119541</v>
      </c>
      <c r="S24" s="592"/>
      <c r="T24" s="592"/>
      <c r="U24" s="592"/>
      <c r="V24" s="592"/>
      <c r="W24" s="592"/>
      <c r="X24" s="592"/>
      <c r="Y24" s="593"/>
      <c r="Z24" s="594">
        <v>0.9</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3095383</v>
      </c>
      <c r="CS24" s="581"/>
      <c r="CT24" s="581"/>
      <c r="CU24" s="581"/>
      <c r="CV24" s="581"/>
      <c r="CW24" s="581"/>
      <c r="CX24" s="581"/>
      <c r="CY24" s="582"/>
      <c r="CZ24" s="622">
        <v>24.3</v>
      </c>
      <c r="DA24" s="623"/>
      <c r="DB24" s="623"/>
      <c r="DC24" s="624"/>
      <c r="DD24" s="621">
        <v>1739430</v>
      </c>
      <c r="DE24" s="581"/>
      <c r="DF24" s="581"/>
      <c r="DG24" s="581"/>
      <c r="DH24" s="581"/>
      <c r="DI24" s="581"/>
      <c r="DJ24" s="581"/>
      <c r="DK24" s="582"/>
      <c r="DL24" s="621">
        <v>1713316</v>
      </c>
      <c r="DM24" s="581"/>
      <c r="DN24" s="581"/>
      <c r="DO24" s="581"/>
      <c r="DP24" s="581"/>
      <c r="DQ24" s="581"/>
      <c r="DR24" s="581"/>
      <c r="DS24" s="581"/>
      <c r="DT24" s="581"/>
      <c r="DU24" s="581"/>
      <c r="DV24" s="582"/>
      <c r="DW24" s="585">
        <v>55.5</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1274160</v>
      </c>
      <c r="S25" s="592"/>
      <c r="T25" s="592"/>
      <c r="U25" s="592"/>
      <c r="V25" s="592"/>
      <c r="W25" s="592"/>
      <c r="X25" s="592"/>
      <c r="Y25" s="593"/>
      <c r="Z25" s="594">
        <v>9.8000000000000007</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1219957</v>
      </c>
      <c r="CS25" s="617"/>
      <c r="CT25" s="617"/>
      <c r="CU25" s="617"/>
      <c r="CV25" s="617"/>
      <c r="CW25" s="617"/>
      <c r="CX25" s="617"/>
      <c r="CY25" s="618"/>
      <c r="CZ25" s="625">
        <v>9.6</v>
      </c>
      <c r="DA25" s="626"/>
      <c r="DB25" s="626"/>
      <c r="DC25" s="627"/>
      <c r="DD25" s="600">
        <v>920673</v>
      </c>
      <c r="DE25" s="617"/>
      <c r="DF25" s="617"/>
      <c r="DG25" s="617"/>
      <c r="DH25" s="617"/>
      <c r="DI25" s="617"/>
      <c r="DJ25" s="617"/>
      <c r="DK25" s="618"/>
      <c r="DL25" s="600">
        <v>897005</v>
      </c>
      <c r="DM25" s="617"/>
      <c r="DN25" s="617"/>
      <c r="DO25" s="617"/>
      <c r="DP25" s="617"/>
      <c r="DQ25" s="617"/>
      <c r="DR25" s="617"/>
      <c r="DS25" s="617"/>
      <c r="DT25" s="617"/>
      <c r="DU25" s="617"/>
      <c r="DV25" s="618"/>
      <c r="DW25" s="596">
        <v>29.1</v>
      </c>
      <c r="DX25" s="619"/>
      <c r="DY25" s="619"/>
      <c r="DZ25" s="619"/>
      <c r="EA25" s="619"/>
      <c r="EB25" s="619"/>
      <c r="EC25" s="620"/>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815256</v>
      </c>
      <c r="CS26" s="592"/>
      <c r="CT26" s="592"/>
      <c r="CU26" s="592"/>
      <c r="CV26" s="592"/>
      <c r="CW26" s="592"/>
      <c r="CX26" s="592"/>
      <c r="CY26" s="593"/>
      <c r="CZ26" s="625">
        <v>6.4</v>
      </c>
      <c r="DA26" s="626"/>
      <c r="DB26" s="626"/>
      <c r="DC26" s="627"/>
      <c r="DD26" s="600">
        <v>570554</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9"/>
      <c r="DY26" s="619"/>
      <c r="DZ26" s="619"/>
      <c r="EA26" s="619"/>
      <c r="EB26" s="619"/>
      <c r="EC26" s="620"/>
    </row>
    <row r="27" spans="2:133" ht="11.25" customHeight="1" x14ac:dyDescent="0.15">
      <c r="B27" s="588" t="s">
        <v>279</v>
      </c>
      <c r="C27" s="589"/>
      <c r="D27" s="589"/>
      <c r="E27" s="589"/>
      <c r="F27" s="589"/>
      <c r="G27" s="589"/>
      <c r="H27" s="589"/>
      <c r="I27" s="589"/>
      <c r="J27" s="589"/>
      <c r="K27" s="589"/>
      <c r="L27" s="589"/>
      <c r="M27" s="589"/>
      <c r="N27" s="589"/>
      <c r="O27" s="589"/>
      <c r="P27" s="589"/>
      <c r="Q27" s="590"/>
      <c r="R27" s="591">
        <v>3492708</v>
      </c>
      <c r="S27" s="592"/>
      <c r="T27" s="592"/>
      <c r="U27" s="592"/>
      <c r="V27" s="592"/>
      <c r="W27" s="592"/>
      <c r="X27" s="592"/>
      <c r="Y27" s="593"/>
      <c r="Z27" s="594">
        <v>27</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917738</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1109128</v>
      </c>
      <c r="CS27" s="617"/>
      <c r="CT27" s="617"/>
      <c r="CU27" s="617"/>
      <c r="CV27" s="617"/>
      <c r="CW27" s="617"/>
      <c r="CX27" s="617"/>
      <c r="CY27" s="618"/>
      <c r="CZ27" s="625">
        <v>8.6999999999999993</v>
      </c>
      <c r="DA27" s="626"/>
      <c r="DB27" s="626"/>
      <c r="DC27" s="627"/>
      <c r="DD27" s="600">
        <v>101044</v>
      </c>
      <c r="DE27" s="617"/>
      <c r="DF27" s="617"/>
      <c r="DG27" s="617"/>
      <c r="DH27" s="617"/>
      <c r="DI27" s="617"/>
      <c r="DJ27" s="617"/>
      <c r="DK27" s="618"/>
      <c r="DL27" s="600">
        <v>98598</v>
      </c>
      <c r="DM27" s="617"/>
      <c r="DN27" s="617"/>
      <c r="DO27" s="617"/>
      <c r="DP27" s="617"/>
      <c r="DQ27" s="617"/>
      <c r="DR27" s="617"/>
      <c r="DS27" s="617"/>
      <c r="DT27" s="617"/>
      <c r="DU27" s="617"/>
      <c r="DV27" s="618"/>
      <c r="DW27" s="596">
        <v>3.2</v>
      </c>
      <c r="DX27" s="619"/>
      <c r="DY27" s="619"/>
      <c r="DZ27" s="619"/>
      <c r="EA27" s="619"/>
      <c r="EB27" s="619"/>
      <c r="EC27" s="620"/>
    </row>
    <row r="28" spans="2:133" ht="11.25" customHeight="1" x14ac:dyDescent="0.15">
      <c r="B28" s="588" t="s">
        <v>282</v>
      </c>
      <c r="C28" s="589"/>
      <c r="D28" s="589"/>
      <c r="E28" s="589"/>
      <c r="F28" s="589"/>
      <c r="G28" s="589"/>
      <c r="H28" s="589"/>
      <c r="I28" s="589"/>
      <c r="J28" s="589"/>
      <c r="K28" s="589"/>
      <c r="L28" s="589"/>
      <c r="M28" s="589"/>
      <c r="N28" s="589"/>
      <c r="O28" s="589"/>
      <c r="P28" s="589"/>
      <c r="Q28" s="590"/>
      <c r="R28" s="591">
        <v>10388</v>
      </c>
      <c r="S28" s="592"/>
      <c r="T28" s="592"/>
      <c r="U28" s="592"/>
      <c r="V28" s="592"/>
      <c r="W28" s="592"/>
      <c r="X28" s="592"/>
      <c r="Y28" s="593"/>
      <c r="Z28" s="594">
        <v>0.1</v>
      </c>
      <c r="AA28" s="594"/>
      <c r="AB28" s="594"/>
      <c r="AC28" s="594"/>
      <c r="AD28" s="595">
        <v>4209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766298</v>
      </c>
      <c r="CS28" s="592"/>
      <c r="CT28" s="592"/>
      <c r="CU28" s="592"/>
      <c r="CV28" s="592"/>
      <c r="CW28" s="592"/>
      <c r="CX28" s="592"/>
      <c r="CY28" s="593"/>
      <c r="CZ28" s="625">
        <v>6</v>
      </c>
      <c r="DA28" s="626"/>
      <c r="DB28" s="626"/>
      <c r="DC28" s="627"/>
      <c r="DD28" s="600">
        <v>717713</v>
      </c>
      <c r="DE28" s="592"/>
      <c r="DF28" s="592"/>
      <c r="DG28" s="592"/>
      <c r="DH28" s="592"/>
      <c r="DI28" s="592"/>
      <c r="DJ28" s="592"/>
      <c r="DK28" s="593"/>
      <c r="DL28" s="600">
        <v>717713</v>
      </c>
      <c r="DM28" s="592"/>
      <c r="DN28" s="592"/>
      <c r="DO28" s="592"/>
      <c r="DP28" s="592"/>
      <c r="DQ28" s="592"/>
      <c r="DR28" s="592"/>
      <c r="DS28" s="592"/>
      <c r="DT28" s="592"/>
      <c r="DU28" s="592"/>
      <c r="DV28" s="593"/>
      <c r="DW28" s="596">
        <v>23.2</v>
      </c>
      <c r="DX28" s="619"/>
      <c r="DY28" s="619"/>
      <c r="DZ28" s="619"/>
      <c r="EA28" s="619"/>
      <c r="EB28" s="619"/>
      <c r="EC28" s="620"/>
    </row>
    <row r="29" spans="2:133" ht="11.25" customHeight="1" x14ac:dyDescent="0.15">
      <c r="B29" s="588" t="s">
        <v>284</v>
      </c>
      <c r="C29" s="589"/>
      <c r="D29" s="589"/>
      <c r="E29" s="589"/>
      <c r="F29" s="589"/>
      <c r="G29" s="589"/>
      <c r="H29" s="589"/>
      <c r="I29" s="589"/>
      <c r="J29" s="589"/>
      <c r="K29" s="589"/>
      <c r="L29" s="589"/>
      <c r="M29" s="589"/>
      <c r="N29" s="589"/>
      <c r="O29" s="589"/>
      <c r="P29" s="589"/>
      <c r="Q29" s="590"/>
      <c r="R29" s="591">
        <v>1055527</v>
      </c>
      <c r="S29" s="592"/>
      <c r="T29" s="592"/>
      <c r="U29" s="592"/>
      <c r="V29" s="592"/>
      <c r="W29" s="592"/>
      <c r="X29" s="592"/>
      <c r="Y29" s="593"/>
      <c r="Z29" s="594">
        <v>8.1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57</v>
      </c>
      <c r="CG29" s="606"/>
      <c r="CH29" s="606"/>
      <c r="CI29" s="606"/>
      <c r="CJ29" s="606"/>
      <c r="CK29" s="606"/>
      <c r="CL29" s="606"/>
      <c r="CM29" s="606"/>
      <c r="CN29" s="606"/>
      <c r="CO29" s="606"/>
      <c r="CP29" s="606"/>
      <c r="CQ29" s="607"/>
      <c r="CR29" s="591">
        <v>765572</v>
      </c>
      <c r="CS29" s="617"/>
      <c r="CT29" s="617"/>
      <c r="CU29" s="617"/>
      <c r="CV29" s="617"/>
      <c r="CW29" s="617"/>
      <c r="CX29" s="617"/>
      <c r="CY29" s="618"/>
      <c r="CZ29" s="625">
        <v>6</v>
      </c>
      <c r="DA29" s="626"/>
      <c r="DB29" s="626"/>
      <c r="DC29" s="627"/>
      <c r="DD29" s="600">
        <v>716987</v>
      </c>
      <c r="DE29" s="617"/>
      <c r="DF29" s="617"/>
      <c r="DG29" s="617"/>
      <c r="DH29" s="617"/>
      <c r="DI29" s="617"/>
      <c r="DJ29" s="617"/>
      <c r="DK29" s="618"/>
      <c r="DL29" s="600">
        <v>716987</v>
      </c>
      <c r="DM29" s="617"/>
      <c r="DN29" s="617"/>
      <c r="DO29" s="617"/>
      <c r="DP29" s="617"/>
      <c r="DQ29" s="617"/>
      <c r="DR29" s="617"/>
      <c r="DS29" s="617"/>
      <c r="DT29" s="617"/>
      <c r="DU29" s="617"/>
      <c r="DV29" s="618"/>
      <c r="DW29" s="596">
        <v>23.2</v>
      </c>
      <c r="DX29" s="619"/>
      <c r="DY29" s="619"/>
      <c r="DZ29" s="619"/>
      <c r="EA29" s="619"/>
      <c r="EB29" s="619"/>
      <c r="EC29" s="620"/>
    </row>
    <row r="30" spans="2:133" ht="11.25" customHeight="1" x14ac:dyDescent="0.15">
      <c r="B30" s="588" t="s">
        <v>288</v>
      </c>
      <c r="C30" s="589"/>
      <c r="D30" s="589"/>
      <c r="E30" s="589"/>
      <c r="F30" s="589"/>
      <c r="G30" s="589"/>
      <c r="H30" s="589"/>
      <c r="I30" s="589"/>
      <c r="J30" s="589"/>
      <c r="K30" s="589"/>
      <c r="L30" s="589"/>
      <c r="M30" s="589"/>
      <c r="N30" s="589"/>
      <c r="O30" s="589"/>
      <c r="P30" s="589"/>
      <c r="Q30" s="590"/>
      <c r="R30" s="591">
        <v>763155</v>
      </c>
      <c r="S30" s="592"/>
      <c r="T30" s="592"/>
      <c r="U30" s="592"/>
      <c r="V30" s="592"/>
      <c r="W30" s="592"/>
      <c r="X30" s="592"/>
      <c r="Y30" s="593"/>
      <c r="Z30" s="594">
        <v>5.9</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97.5</v>
      </c>
      <c r="BH30" s="650"/>
      <c r="BI30" s="650"/>
      <c r="BJ30" s="650"/>
      <c r="BK30" s="650"/>
      <c r="BL30" s="650"/>
      <c r="BM30" s="586">
        <v>91.4</v>
      </c>
      <c r="BN30" s="650"/>
      <c r="BO30" s="650"/>
      <c r="BP30" s="650"/>
      <c r="BQ30" s="651"/>
      <c r="BR30" s="649">
        <v>97.6</v>
      </c>
      <c r="BS30" s="650"/>
      <c r="BT30" s="650"/>
      <c r="BU30" s="650"/>
      <c r="BV30" s="650"/>
      <c r="BW30" s="650"/>
      <c r="BX30" s="586">
        <v>91.3</v>
      </c>
      <c r="BY30" s="650"/>
      <c r="BZ30" s="650"/>
      <c r="CA30" s="650"/>
      <c r="CB30" s="651"/>
      <c r="CD30" s="654"/>
      <c r="CE30" s="655"/>
      <c r="CF30" s="605" t="s">
        <v>291</v>
      </c>
      <c r="CG30" s="606"/>
      <c r="CH30" s="606"/>
      <c r="CI30" s="606"/>
      <c r="CJ30" s="606"/>
      <c r="CK30" s="606"/>
      <c r="CL30" s="606"/>
      <c r="CM30" s="606"/>
      <c r="CN30" s="606"/>
      <c r="CO30" s="606"/>
      <c r="CP30" s="606"/>
      <c r="CQ30" s="607"/>
      <c r="CR30" s="591">
        <v>692815</v>
      </c>
      <c r="CS30" s="592"/>
      <c r="CT30" s="592"/>
      <c r="CU30" s="592"/>
      <c r="CV30" s="592"/>
      <c r="CW30" s="592"/>
      <c r="CX30" s="592"/>
      <c r="CY30" s="593"/>
      <c r="CZ30" s="625">
        <v>5.4</v>
      </c>
      <c r="DA30" s="626"/>
      <c r="DB30" s="626"/>
      <c r="DC30" s="627"/>
      <c r="DD30" s="600">
        <v>648537</v>
      </c>
      <c r="DE30" s="592"/>
      <c r="DF30" s="592"/>
      <c r="DG30" s="592"/>
      <c r="DH30" s="592"/>
      <c r="DI30" s="592"/>
      <c r="DJ30" s="592"/>
      <c r="DK30" s="593"/>
      <c r="DL30" s="600">
        <v>648537</v>
      </c>
      <c r="DM30" s="592"/>
      <c r="DN30" s="592"/>
      <c r="DO30" s="592"/>
      <c r="DP30" s="592"/>
      <c r="DQ30" s="592"/>
      <c r="DR30" s="592"/>
      <c r="DS30" s="592"/>
      <c r="DT30" s="592"/>
      <c r="DU30" s="592"/>
      <c r="DV30" s="593"/>
      <c r="DW30" s="596">
        <v>21</v>
      </c>
      <c r="DX30" s="619"/>
      <c r="DY30" s="619"/>
      <c r="DZ30" s="619"/>
      <c r="EA30" s="619"/>
      <c r="EB30" s="619"/>
      <c r="EC30" s="620"/>
    </row>
    <row r="31" spans="2:133" ht="11.25" customHeight="1" x14ac:dyDescent="0.15">
      <c r="B31" s="588" t="s">
        <v>292</v>
      </c>
      <c r="C31" s="589"/>
      <c r="D31" s="589"/>
      <c r="E31" s="589"/>
      <c r="F31" s="589"/>
      <c r="G31" s="589"/>
      <c r="H31" s="589"/>
      <c r="I31" s="589"/>
      <c r="J31" s="589"/>
      <c r="K31" s="589"/>
      <c r="L31" s="589"/>
      <c r="M31" s="589"/>
      <c r="N31" s="589"/>
      <c r="O31" s="589"/>
      <c r="P31" s="589"/>
      <c r="Q31" s="590"/>
      <c r="R31" s="591">
        <v>103740</v>
      </c>
      <c r="S31" s="592"/>
      <c r="T31" s="592"/>
      <c r="U31" s="592"/>
      <c r="V31" s="592"/>
      <c r="W31" s="592"/>
      <c r="X31" s="592"/>
      <c r="Y31" s="593"/>
      <c r="Z31" s="594">
        <v>0.8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98.3</v>
      </c>
      <c r="BH31" s="617"/>
      <c r="BI31" s="617"/>
      <c r="BJ31" s="617"/>
      <c r="BK31" s="617"/>
      <c r="BL31" s="617"/>
      <c r="BM31" s="597">
        <v>94.5</v>
      </c>
      <c r="BN31" s="647"/>
      <c r="BO31" s="647"/>
      <c r="BP31" s="647"/>
      <c r="BQ31" s="648"/>
      <c r="BR31" s="646">
        <v>98.1</v>
      </c>
      <c r="BS31" s="617"/>
      <c r="BT31" s="617"/>
      <c r="BU31" s="617"/>
      <c r="BV31" s="617"/>
      <c r="BW31" s="617"/>
      <c r="BX31" s="597">
        <v>94.2</v>
      </c>
      <c r="BY31" s="647"/>
      <c r="BZ31" s="647"/>
      <c r="CA31" s="647"/>
      <c r="CB31" s="648"/>
      <c r="CD31" s="654"/>
      <c r="CE31" s="655"/>
      <c r="CF31" s="605" t="s">
        <v>295</v>
      </c>
      <c r="CG31" s="606"/>
      <c r="CH31" s="606"/>
      <c r="CI31" s="606"/>
      <c r="CJ31" s="606"/>
      <c r="CK31" s="606"/>
      <c r="CL31" s="606"/>
      <c r="CM31" s="606"/>
      <c r="CN31" s="606"/>
      <c r="CO31" s="606"/>
      <c r="CP31" s="606"/>
      <c r="CQ31" s="607"/>
      <c r="CR31" s="591">
        <v>72757</v>
      </c>
      <c r="CS31" s="617"/>
      <c r="CT31" s="617"/>
      <c r="CU31" s="617"/>
      <c r="CV31" s="617"/>
      <c r="CW31" s="617"/>
      <c r="CX31" s="617"/>
      <c r="CY31" s="618"/>
      <c r="CZ31" s="625">
        <v>0.6</v>
      </c>
      <c r="DA31" s="626"/>
      <c r="DB31" s="626"/>
      <c r="DC31" s="627"/>
      <c r="DD31" s="600">
        <v>68450</v>
      </c>
      <c r="DE31" s="617"/>
      <c r="DF31" s="617"/>
      <c r="DG31" s="617"/>
      <c r="DH31" s="617"/>
      <c r="DI31" s="617"/>
      <c r="DJ31" s="617"/>
      <c r="DK31" s="618"/>
      <c r="DL31" s="600">
        <v>68450</v>
      </c>
      <c r="DM31" s="617"/>
      <c r="DN31" s="617"/>
      <c r="DO31" s="617"/>
      <c r="DP31" s="617"/>
      <c r="DQ31" s="617"/>
      <c r="DR31" s="617"/>
      <c r="DS31" s="617"/>
      <c r="DT31" s="617"/>
      <c r="DU31" s="617"/>
      <c r="DV31" s="618"/>
      <c r="DW31" s="596">
        <v>2.2000000000000002</v>
      </c>
      <c r="DX31" s="619"/>
      <c r="DY31" s="619"/>
      <c r="DZ31" s="619"/>
      <c r="EA31" s="619"/>
      <c r="EB31" s="619"/>
      <c r="EC31" s="620"/>
    </row>
    <row r="32" spans="2:133" ht="11.25" customHeight="1" x14ac:dyDescent="0.15">
      <c r="B32" s="588" t="s">
        <v>296</v>
      </c>
      <c r="C32" s="589"/>
      <c r="D32" s="589"/>
      <c r="E32" s="589"/>
      <c r="F32" s="589"/>
      <c r="G32" s="589"/>
      <c r="H32" s="589"/>
      <c r="I32" s="589"/>
      <c r="J32" s="589"/>
      <c r="K32" s="589"/>
      <c r="L32" s="589"/>
      <c r="M32" s="589"/>
      <c r="N32" s="589"/>
      <c r="O32" s="589"/>
      <c r="P32" s="589"/>
      <c r="Q32" s="590"/>
      <c r="R32" s="591">
        <v>229238</v>
      </c>
      <c r="S32" s="592"/>
      <c r="T32" s="592"/>
      <c r="U32" s="592"/>
      <c r="V32" s="592"/>
      <c r="W32" s="592"/>
      <c r="X32" s="592"/>
      <c r="Y32" s="593"/>
      <c r="Z32" s="594">
        <v>1.8</v>
      </c>
      <c r="AA32" s="594"/>
      <c r="AB32" s="594"/>
      <c r="AC32" s="594"/>
      <c r="AD32" s="595">
        <v>267</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95.2</v>
      </c>
      <c r="BH32" s="659"/>
      <c r="BI32" s="659"/>
      <c r="BJ32" s="659"/>
      <c r="BK32" s="659"/>
      <c r="BL32" s="659"/>
      <c r="BM32" s="660">
        <v>84.4</v>
      </c>
      <c r="BN32" s="659"/>
      <c r="BO32" s="659"/>
      <c r="BP32" s="659"/>
      <c r="BQ32" s="661"/>
      <c r="BR32" s="658">
        <v>96</v>
      </c>
      <c r="BS32" s="659"/>
      <c r="BT32" s="659"/>
      <c r="BU32" s="659"/>
      <c r="BV32" s="659"/>
      <c r="BW32" s="659"/>
      <c r="BX32" s="660">
        <v>84.7</v>
      </c>
      <c r="BY32" s="659"/>
      <c r="BZ32" s="659"/>
      <c r="CA32" s="659"/>
      <c r="CB32" s="661"/>
      <c r="CD32" s="656"/>
      <c r="CE32" s="657"/>
      <c r="CF32" s="605" t="s">
        <v>298</v>
      </c>
      <c r="CG32" s="606"/>
      <c r="CH32" s="606"/>
      <c r="CI32" s="606"/>
      <c r="CJ32" s="606"/>
      <c r="CK32" s="606"/>
      <c r="CL32" s="606"/>
      <c r="CM32" s="606"/>
      <c r="CN32" s="606"/>
      <c r="CO32" s="606"/>
      <c r="CP32" s="606"/>
      <c r="CQ32" s="607"/>
      <c r="CR32" s="591">
        <v>726</v>
      </c>
      <c r="CS32" s="592"/>
      <c r="CT32" s="592"/>
      <c r="CU32" s="592"/>
      <c r="CV32" s="592"/>
      <c r="CW32" s="592"/>
      <c r="CX32" s="592"/>
      <c r="CY32" s="593"/>
      <c r="CZ32" s="625">
        <v>0</v>
      </c>
      <c r="DA32" s="626"/>
      <c r="DB32" s="626"/>
      <c r="DC32" s="627"/>
      <c r="DD32" s="600">
        <v>726</v>
      </c>
      <c r="DE32" s="592"/>
      <c r="DF32" s="592"/>
      <c r="DG32" s="592"/>
      <c r="DH32" s="592"/>
      <c r="DI32" s="592"/>
      <c r="DJ32" s="592"/>
      <c r="DK32" s="593"/>
      <c r="DL32" s="600">
        <v>726</v>
      </c>
      <c r="DM32" s="592"/>
      <c r="DN32" s="592"/>
      <c r="DO32" s="592"/>
      <c r="DP32" s="592"/>
      <c r="DQ32" s="592"/>
      <c r="DR32" s="592"/>
      <c r="DS32" s="592"/>
      <c r="DT32" s="592"/>
      <c r="DU32" s="592"/>
      <c r="DV32" s="593"/>
      <c r="DW32" s="596">
        <v>0</v>
      </c>
      <c r="DX32" s="619"/>
      <c r="DY32" s="619"/>
      <c r="DZ32" s="619"/>
      <c r="EA32" s="619"/>
      <c r="EB32" s="619"/>
      <c r="EC32" s="620"/>
    </row>
    <row r="33" spans="2:133" ht="11.25" customHeight="1" x14ac:dyDescent="0.15">
      <c r="B33" s="588" t="s">
        <v>299</v>
      </c>
      <c r="C33" s="589"/>
      <c r="D33" s="589"/>
      <c r="E33" s="589"/>
      <c r="F33" s="589"/>
      <c r="G33" s="589"/>
      <c r="H33" s="589"/>
      <c r="I33" s="589"/>
      <c r="J33" s="589"/>
      <c r="K33" s="589"/>
      <c r="L33" s="589"/>
      <c r="M33" s="589"/>
      <c r="N33" s="589"/>
      <c r="O33" s="589"/>
      <c r="P33" s="589"/>
      <c r="Q33" s="590"/>
      <c r="R33" s="591">
        <v>1733645</v>
      </c>
      <c r="S33" s="592"/>
      <c r="T33" s="592"/>
      <c r="U33" s="592"/>
      <c r="V33" s="592"/>
      <c r="W33" s="592"/>
      <c r="X33" s="592"/>
      <c r="Y33" s="593"/>
      <c r="Z33" s="594">
        <v>13.4</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5479399</v>
      </c>
      <c r="CS33" s="617"/>
      <c r="CT33" s="617"/>
      <c r="CU33" s="617"/>
      <c r="CV33" s="617"/>
      <c r="CW33" s="617"/>
      <c r="CX33" s="617"/>
      <c r="CY33" s="618"/>
      <c r="CZ33" s="625">
        <v>43.1</v>
      </c>
      <c r="DA33" s="626"/>
      <c r="DB33" s="626"/>
      <c r="DC33" s="627"/>
      <c r="DD33" s="600">
        <v>2145421</v>
      </c>
      <c r="DE33" s="617"/>
      <c r="DF33" s="617"/>
      <c r="DG33" s="617"/>
      <c r="DH33" s="617"/>
      <c r="DI33" s="617"/>
      <c r="DJ33" s="617"/>
      <c r="DK33" s="618"/>
      <c r="DL33" s="600">
        <v>907664</v>
      </c>
      <c r="DM33" s="617"/>
      <c r="DN33" s="617"/>
      <c r="DO33" s="617"/>
      <c r="DP33" s="617"/>
      <c r="DQ33" s="617"/>
      <c r="DR33" s="617"/>
      <c r="DS33" s="617"/>
      <c r="DT33" s="617"/>
      <c r="DU33" s="617"/>
      <c r="DV33" s="618"/>
      <c r="DW33" s="596">
        <v>29.4</v>
      </c>
      <c r="DX33" s="619"/>
      <c r="DY33" s="619"/>
      <c r="DZ33" s="619"/>
      <c r="EA33" s="619"/>
      <c r="EB33" s="619"/>
      <c r="EC33" s="620"/>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3001830</v>
      </c>
      <c r="CS34" s="592"/>
      <c r="CT34" s="592"/>
      <c r="CU34" s="592"/>
      <c r="CV34" s="592"/>
      <c r="CW34" s="592"/>
      <c r="CX34" s="592"/>
      <c r="CY34" s="593"/>
      <c r="CZ34" s="625">
        <v>23.6</v>
      </c>
      <c r="DA34" s="626"/>
      <c r="DB34" s="626"/>
      <c r="DC34" s="627"/>
      <c r="DD34" s="600">
        <v>982199</v>
      </c>
      <c r="DE34" s="592"/>
      <c r="DF34" s="592"/>
      <c r="DG34" s="592"/>
      <c r="DH34" s="592"/>
      <c r="DI34" s="592"/>
      <c r="DJ34" s="592"/>
      <c r="DK34" s="593"/>
      <c r="DL34" s="600">
        <v>484271</v>
      </c>
      <c r="DM34" s="592"/>
      <c r="DN34" s="592"/>
      <c r="DO34" s="592"/>
      <c r="DP34" s="592"/>
      <c r="DQ34" s="592"/>
      <c r="DR34" s="592"/>
      <c r="DS34" s="592"/>
      <c r="DT34" s="592"/>
      <c r="DU34" s="592"/>
      <c r="DV34" s="593"/>
      <c r="DW34" s="596">
        <v>15.7</v>
      </c>
      <c r="DX34" s="619"/>
      <c r="DY34" s="619"/>
      <c r="DZ34" s="619"/>
      <c r="EA34" s="619"/>
      <c r="EB34" s="619"/>
      <c r="EC34" s="620"/>
    </row>
    <row r="35" spans="2:133" ht="11.25" customHeight="1" x14ac:dyDescent="0.15">
      <c r="B35" s="588" t="s">
        <v>305</v>
      </c>
      <c r="C35" s="589"/>
      <c r="D35" s="589"/>
      <c r="E35" s="589"/>
      <c r="F35" s="589"/>
      <c r="G35" s="589"/>
      <c r="H35" s="589"/>
      <c r="I35" s="589"/>
      <c r="J35" s="589"/>
      <c r="K35" s="589"/>
      <c r="L35" s="589"/>
      <c r="M35" s="589"/>
      <c r="N35" s="589"/>
      <c r="O35" s="589"/>
      <c r="P35" s="589"/>
      <c r="Q35" s="590"/>
      <c r="R35" s="591">
        <v>205945</v>
      </c>
      <c r="S35" s="592"/>
      <c r="T35" s="592"/>
      <c r="U35" s="592"/>
      <c r="V35" s="592"/>
      <c r="W35" s="592"/>
      <c r="X35" s="592"/>
      <c r="Y35" s="593"/>
      <c r="Z35" s="594">
        <v>1.6</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534633</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103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85008</v>
      </c>
      <c r="CS35" s="617"/>
      <c r="CT35" s="617"/>
      <c r="CU35" s="617"/>
      <c r="CV35" s="617"/>
      <c r="CW35" s="617"/>
      <c r="CX35" s="617"/>
      <c r="CY35" s="618"/>
      <c r="CZ35" s="625">
        <v>0.7</v>
      </c>
      <c r="DA35" s="626"/>
      <c r="DB35" s="626"/>
      <c r="DC35" s="627"/>
      <c r="DD35" s="600">
        <v>66094</v>
      </c>
      <c r="DE35" s="617"/>
      <c r="DF35" s="617"/>
      <c r="DG35" s="617"/>
      <c r="DH35" s="617"/>
      <c r="DI35" s="617"/>
      <c r="DJ35" s="617"/>
      <c r="DK35" s="618"/>
      <c r="DL35" s="600">
        <v>65711</v>
      </c>
      <c r="DM35" s="617"/>
      <c r="DN35" s="617"/>
      <c r="DO35" s="617"/>
      <c r="DP35" s="617"/>
      <c r="DQ35" s="617"/>
      <c r="DR35" s="617"/>
      <c r="DS35" s="617"/>
      <c r="DT35" s="617"/>
      <c r="DU35" s="617"/>
      <c r="DV35" s="618"/>
      <c r="DW35" s="596">
        <v>2.1</v>
      </c>
      <c r="DX35" s="619"/>
      <c r="DY35" s="619"/>
      <c r="DZ35" s="619"/>
      <c r="EA35" s="619"/>
      <c r="EB35" s="619"/>
      <c r="EC35" s="620"/>
    </row>
    <row r="36" spans="2:133" ht="11.25" customHeight="1" x14ac:dyDescent="0.15">
      <c r="B36" s="634" t="s">
        <v>309</v>
      </c>
      <c r="C36" s="635"/>
      <c r="D36" s="635"/>
      <c r="E36" s="635"/>
      <c r="F36" s="635"/>
      <c r="G36" s="635"/>
      <c r="H36" s="635"/>
      <c r="I36" s="635"/>
      <c r="J36" s="635"/>
      <c r="K36" s="635"/>
      <c r="L36" s="635"/>
      <c r="M36" s="635"/>
      <c r="N36" s="635"/>
      <c r="O36" s="635"/>
      <c r="P36" s="635"/>
      <c r="Q36" s="636"/>
      <c r="R36" s="663">
        <v>12956881</v>
      </c>
      <c r="S36" s="664"/>
      <c r="T36" s="664"/>
      <c r="U36" s="664"/>
      <c r="V36" s="664"/>
      <c r="W36" s="664"/>
      <c r="X36" s="664"/>
      <c r="Y36" s="665"/>
      <c r="Z36" s="666">
        <v>100</v>
      </c>
      <c r="AA36" s="666"/>
      <c r="AB36" s="666"/>
      <c r="AC36" s="666"/>
      <c r="AD36" s="667">
        <v>2881143</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28967</v>
      </c>
      <c r="BA36" s="592"/>
      <c r="BB36" s="592"/>
      <c r="BC36" s="592"/>
      <c r="BD36" s="617"/>
      <c r="BE36" s="617"/>
      <c r="BF36" s="648"/>
      <c r="BG36" s="605" t="s">
        <v>311</v>
      </c>
      <c r="BH36" s="606"/>
      <c r="BI36" s="606"/>
      <c r="BJ36" s="606"/>
      <c r="BK36" s="606"/>
      <c r="BL36" s="606"/>
      <c r="BM36" s="606"/>
      <c r="BN36" s="606"/>
      <c r="BO36" s="606"/>
      <c r="BP36" s="606"/>
      <c r="BQ36" s="606"/>
      <c r="BR36" s="606"/>
      <c r="BS36" s="606"/>
      <c r="BT36" s="606"/>
      <c r="BU36" s="607"/>
      <c r="BV36" s="591">
        <v>-191740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544657</v>
      </c>
      <c r="CS36" s="592"/>
      <c r="CT36" s="592"/>
      <c r="CU36" s="592"/>
      <c r="CV36" s="592"/>
      <c r="CW36" s="592"/>
      <c r="CX36" s="592"/>
      <c r="CY36" s="593"/>
      <c r="CZ36" s="625">
        <v>4.3</v>
      </c>
      <c r="DA36" s="626"/>
      <c r="DB36" s="626"/>
      <c r="DC36" s="627"/>
      <c r="DD36" s="600">
        <v>350802</v>
      </c>
      <c r="DE36" s="592"/>
      <c r="DF36" s="592"/>
      <c r="DG36" s="592"/>
      <c r="DH36" s="592"/>
      <c r="DI36" s="592"/>
      <c r="DJ36" s="592"/>
      <c r="DK36" s="593"/>
      <c r="DL36" s="600">
        <v>273512</v>
      </c>
      <c r="DM36" s="592"/>
      <c r="DN36" s="592"/>
      <c r="DO36" s="592"/>
      <c r="DP36" s="592"/>
      <c r="DQ36" s="592"/>
      <c r="DR36" s="592"/>
      <c r="DS36" s="592"/>
      <c r="DT36" s="592"/>
      <c r="DU36" s="592"/>
      <c r="DV36" s="593"/>
      <c r="DW36" s="596">
        <v>8.9</v>
      </c>
      <c r="DX36" s="619"/>
      <c r="DY36" s="619"/>
      <c r="DZ36" s="619"/>
      <c r="EA36" s="619"/>
      <c r="EB36" s="619"/>
      <c r="EC36" s="620"/>
    </row>
    <row r="37" spans="2:133" ht="11.25" customHeight="1" x14ac:dyDescent="0.15">
      <c r="AQ37" s="670" t="s">
        <v>313</v>
      </c>
      <c r="AR37" s="671"/>
      <c r="AS37" s="671"/>
      <c r="AT37" s="671"/>
      <c r="AU37" s="671"/>
      <c r="AV37" s="671"/>
      <c r="AW37" s="671"/>
      <c r="AX37" s="671"/>
      <c r="AY37" s="672"/>
      <c r="AZ37" s="591" t="s">
        <v>314</v>
      </c>
      <c r="BA37" s="592"/>
      <c r="BB37" s="592"/>
      <c r="BC37" s="592"/>
      <c r="BD37" s="617"/>
      <c r="BE37" s="617"/>
      <c r="BF37" s="648"/>
      <c r="BG37" s="605" t="s">
        <v>315</v>
      </c>
      <c r="BH37" s="606"/>
      <c r="BI37" s="606"/>
      <c r="BJ37" s="606"/>
      <c r="BK37" s="606"/>
      <c r="BL37" s="606"/>
      <c r="BM37" s="606"/>
      <c r="BN37" s="606"/>
      <c r="BO37" s="606"/>
      <c r="BP37" s="606"/>
      <c r="BQ37" s="606"/>
      <c r="BR37" s="606"/>
      <c r="BS37" s="606"/>
      <c r="BT37" s="606"/>
      <c r="BU37" s="607"/>
      <c r="BV37" s="591">
        <v>2150</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87413</v>
      </c>
      <c r="CS37" s="617"/>
      <c r="CT37" s="617"/>
      <c r="CU37" s="617"/>
      <c r="CV37" s="617"/>
      <c r="CW37" s="617"/>
      <c r="CX37" s="617"/>
      <c r="CY37" s="618"/>
      <c r="CZ37" s="625">
        <v>0.7</v>
      </c>
      <c r="DA37" s="626"/>
      <c r="DB37" s="626"/>
      <c r="DC37" s="627"/>
      <c r="DD37" s="600">
        <v>81173</v>
      </c>
      <c r="DE37" s="617"/>
      <c r="DF37" s="617"/>
      <c r="DG37" s="617"/>
      <c r="DH37" s="617"/>
      <c r="DI37" s="617"/>
      <c r="DJ37" s="617"/>
      <c r="DK37" s="618"/>
      <c r="DL37" s="600">
        <v>69043</v>
      </c>
      <c r="DM37" s="617"/>
      <c r="DN37" s="617"/>
      <c r="DO37" s="617"/>
      <c r="DP37" s="617"/>
      <c r="DQ37" s="617"/>
      <c r="DR37" s="617"/>
      <c r="DS37" s="617"/>
      <c r="DT37" s="617"/>
      <c r="DU37" s="617"/>
      <c r="DV37" s="618"/>
      <c r="DW37" s="596">
        <v>2.2000000000000002</v>
      </c>
      <c r="DX37" s="619"/>
      <c r="DY37" s="619"/>
      <c r="DZ37" s="619"/>
      <c r="EA37" s="619"/>
      <c r="EB37" s="619"/>
      <c r="EC37" s="620"/>
    </row>
    <row r="38" spans="2:133" ht="11.25" customHeight="1" x14ac:dyDescent="0.15">
      <c r="AQ38" s="670" t="s">
        <v>317</v>
      </c>
      <c r="AR38" s="671"/>
      <c r="AS38" s="671"/>
      <c r="AT38" s="671"/>
      <c r="AU38" s="671"/>
      <c r="AV38" s="671"/>
      <c r="AW38" s="671"/>
      <c r="AX38" s="671"/>
      <c r="AY38" s="672"/>
      <c r="AZ38" s="591" t="s">
        <v>318</v>
      </c>
      <c r="BA38" s="592"/>
      <c r="BB38" s="592"/>
      <c r="BC38" s="592"/>
      <c r="BD38" s="617"/>
      <c r="BE38" s="617"/>
      <c r="BF38" s="648"/>
      <c r="BG38" s="605" t="s">
        <v>319</v>
      </c>
      <c r="BH38" s="606"/>
      <c r="BI38" s="606"/>
      <c r="BJ38" s="606"/>
      <c r="BK38" s="606"/>
      <c r="BL38" s="606"/>
      <c r="BM38" s="606"/>
      <c r="BN38" s="606"/>
      <c r="BO38" s="606"/>
      <c r="BP38" s="606"/>
      <c r="BQ38" s="606"/>
      <c r="BR38" s="606"/>
      <c r="BS38" s="606"/>
      <c r="BT38" s="606"/>
      <c r="BU38" s="607"/>
      <c r="BV38" s="591">
        <v>3312</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505666</v>
      </c>
      <c r="CS38" s="592"/>
      <c r="CT38" s="592"/>
      <c r="CU38" s="592"/>
      <c r="CV38" s="592"/>
      <c r="CW38" s="592"/>
      <c r="CX38" s="592"/>
      <c r="CY38" s="593"/>
      <c r="CZ38" s="625">
        <v>4</v>
      </c>
      <c r="DA38" s="626"/>
      <c r="DB38" s="626"/>
      <c r="DC38" s="627"/>
      <c r="DD38" s="600">
        <v>260622</v>
      </c>
      <c r="DE38" s="592"/>
      <c r="DF38" s="592"/>
      <c r="DG38" s="592"/>
      <c r="DH38" s="592"/>
      <c r="DI38" s="592"/>
      <c r="DJ38" s="592"/>
      <c r="DK38" s="593"/>
      <c r="DL38" s="600">
        <v>78739</v>
      </c>
      <c r="DM38" s="592"/>
      <c r="DN38" s="592"/>
      <c r="DO38" s="592"/>
      <c r="DP38" s="592"/>
      <c r="DQ38" s="592"/>
      <c r="DR38" s="592"/>
      <c r="DS38" s="592"/>
      <c r="DT38" s="592"/>
      <c r="DU38" s="592"/>
      <c r="DV38" s="593"/>
      <c r="DW38" s="596">
        <v>2.6</v>
      </c>
      <c r="DX38" s="619"/>
      <c r="DY38" s="619"/>
      <c r="DZ38" s="619"/>
      <c r="EA38" s="619"/>
      <c r="EB38" s="619"/>
      <c r="EC38" s="620"/>
    </row>
    <row r="39" spans="2:133" ht="11.25" customHeight="1" x14ac:dyDescent="0.15">
      <c r="AQ39" s="670" t="s">
        <v>321</v>
      </c>
      <c r="AR39" s="671"/>
      <c r="AS39" s="671"/>
      <c r="AT39" s="671"/>
      <c r="AU39" s="671"/>
      <c r="AV39" s="671"/>
      <c r="AW39" s="671"/>
      <c r="AX39" s="671"/>
      <c r="AY39" s="672"/>
      <c r="AZ39" s="591" t="s">
        <v>318</v>
      </c>
      <c r="BA39" s="592"/>
      <c r="BB39" s="592"/>
      <c r="BC39" s="592"/>
      <c r="BD39" s="617"/>
      <c r="BE39" s="617"/>
      <c r="BF39" s="648"/>
      <c r="BG39" s="674" t="s">
        <v>322</v>
      </c>
      <c r="BH39" s="675"/>
      <c r="BI39" s="675"/>
      <c r="BJ39" s="675"/>
      <c r="BK39" s="675"/>
      <c r="BL39" s="187"/>
      <c r="BM39" s="606" t="s">
        <v>323</v>
      </c>
      <c r="BN39" s="606"/>
      <c r="BO39" s="606"/>
      <c r="BP39" s="606"/>
      <c r="BQ39" s="606"/>
      <c r="BR39" s="606"/>
      <c r="BS39" s="606"/>
      <c r="BT39" s="606"/>
      <c r="BU39" s="607"/>
      <c r="BV39" s="591">
        <v>78</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1304118</v>
      </c>
      <c r="CS39" s="617"/>
      <c r="CT39" s="617"/>
      <c r="CU39" s="617"/>
      <c r="CV39" s="617"/>
      <c r="CW39" s="617"/>
      <c r="CX39" s="617"/>
      <c r="CY39" s="618"/>
      <c r="CZ39" s="625">
        <v>10.3</v>
      </c>
      <c r="DA39" s="626"/>
      <c r="DB39" s="626"/>
      <c r="DC39" s="627"/>
      <c r="DD39" s="600">
        <v>480273</v>
      </c>
      <c r="DE39" s="617"/>
      <c r="DF39" s="617"/>
      <c r="DG39" s="617"/>
      <c r="DH39" s="617"/>
      <c r="DI39" s="617"/>
      <c r="DJ39" s="617"/>
      <c r="DK39" s="618"/>
      <c r="DL39" s="600" t="s">
        <v>318</v>
      </c>
      <c r="DM39" s="617"/>
      <c r="DN39" s="617"/>
      <c r="DO39" s="617"/>
      <c r="DP39" s="617"/>
      <c r="DQ39" s="617"/>
      <c r="DR39" s="617"/>
      <c r="DS39" s="617"/>
      <c r="DT39" s="617"/>
      <c r="DU39" s="617"/>
      <c r="DV39" s="618"/>
      <c r="DW39" s="596" t="s">
        <v>318</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214696</v>
      </c>
      <c r="BA40" s="592"/>
      <c r="BB40" s="592"/>
      <c r="BC40" s="592"/>
      <c r="BD40" s="617"/>
      <c r="BE40" s="617"/>
      <c r="BF40" s="648"/>
      <c r="BG40" s="674"/>
      <c r="BH40" s="675"/>
      <c r="BI40" s="675"/>
      <c r="BJ40" s="675"/>
      <c r="BK40" s="675"/>
      <c r="BL40" s="187"/>
      <c r="BM40" s="606" t="s">
        <v>326</v>
      </c>
      <c r="BN40" s="606"/>
      <c r="BO40" s="606"/>
      <c r="BP40" s="606"/>
      <c r="BQ40" s="606"/>
      <c r="BR40" s="606"/>
      <c r="BS40" s="606"/>
      <c r="BT40" s="606"/>
      <c r="BU40" s="607"/>
      <c r="BV40" s="591">
        <v>108</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38120</v>
      </c>
      <c r="CS40" s="592"/>
      <c r="CT40" s="592"/>
      <c r="CU40" s="592"/>
      <c r="CV40" s="592"/>
      <c r="CW40" s="592"/>
      <c r="CX40" s="592"/>
      <c r="CY40" s="593"/>
      <c r="CZ40" s="625">
        <v>0.3</v>
      </c>
      <c r="DA40" s="626"/>
      <c r="DB40" s="626"/>
      <c r="DC40" s="627"/>
      <c r="DD40" s="600">
        <v>5431</v>
      </c>
      <c r="DE40" s="592"/>
      <c r="DF40" s="592"/>
      <c r="DG40" s="592"/>
      <c r="DH40" s="592"/>
      <c r="DI40" s="592"/>
      <c r="DJ40" s="592"/>
      <c r="DK40" s="593"/>
      <c r="DL40" s="600">
        <v>5431</v>
      </c>
      <c r="DM40" s="592"/>
      <c r="DN40" s="592"/>
      <c r="DO40" s="592"/>
      <c r="DP40" s="592"/>
      <c r="DQ40" s="592"/>
      <c r="DR40" s="592"/>
      <c r="DS40" s="592"/>
      <c r="DT40" s="592"/>
      <c r="DU40" s="592"/>
      <c r="DV40" s="593"/>
      <c r="DW40" s="596">
        <v>0.2</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290970</v>
      </c>
      <c r="BA41" s="664"/>
      <c r="BB41" s="664"/>
      <c r="BC41" s="664"/>
      <c r="BD41" s="659"/>
      <c r="BE41" s="659"/>
      <c r="BF41" s="661"/>
      <c r="BG41" s="676"/>
      <c r="BH41" s="677"/>
      <c r="BI41" s="677"/>
      <c r="BJ41" s="677"/>
      <c r="BK41" s="677"/>
      <c r="BL41" s="189"/>
      <c r="BM41" s="612" t="s">
        <v>329</v>
      </c>
      <c r="BN41" s="612"/>
      <c r="BO41" s="612"/>
      <c r="BP41" s="612"/>
      <c r="BQ41" s="612"/>
      <c r="BR41" s="612"/>
      <c r="BS41" s="612"/>
      <c r="BT41" s="612"/>
      <c r="BU41" s="613"/>
      <c r="BV41" s="663">
        <v>317</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314</v>
      </c>
      <c r="CS41" s="617"/>
      <c r="CT41" s="617"/>
      <c r="CU41" s="617"/>
      <c r="CV41" s="617"/>
      <c r="CW41" s="617"/>
      <c r="CX41" s="617"/>
      <c r="CY41" s="618"/>
      <c r="CZ41" s="625" t="s">
        <v>314</v>
      </c>
      <c r="DA41" s="626"/>
      <c r="DB41" s="626"/>
      <c r="DC41" s="627"/>
      <c r="DD41" s="600" t="s">
        <v>314</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4143768</v>
      </c>
      <c r="CS42" s="592"/>
      <c r="CT42" s="592"/>
      <c r="CU42" s="592"/>
      <c r="CV42" s="592"/>
      <c r="CW42" s="592"/>
      <c r="CX42" s="592"/>
      <c r="CY42" s="593"/>
      <c r="CZ42" s="625">
        <v>32.6</v>
      </c>
      <c r="DA42" s="684"/>
      <c r="DB42" s="684"/>
      <c r="DC42" s="685"/>
      <c r="DD42" s="600">
        <v>443736</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48268</v>
      </c>
      <c r="CS43" s="617"/>
      <c r="CT43" s="617"/>
      <c r="CU43" s="617"/>
      <c r="CV43" s="617"/>
      <c r="CW43" s="617"/>
      <c r="CX43" s="617"/>
      <c r="CY43" s="618"/>
      <c r="CZ43" s="625">
        <v>0.4</v>
      </c>
      <c r="DA43" s="626"/>
      <c r="DB43" s="626"/>
      <c r="DC43" s="627"/>
      <c r="DD43" s="600">
        <v>46396</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x14ac:dyDescent="0.15">
      <c r="B44" s="192" t="s">
        <v>335</v>
      </c>
      <c r="CD44" s="697" t="s">
        <v>287</v>
      </c>
      <c r="CE44" s="698"/>
      <c r="CF44" s="588" t="s">
        <v>336</v>
      </c>
      <c r="CG44" s="589"/>
      <c r="CH44" s="589"/>
      <c r="CI44" s="589"/>
      <c r="CJ44" s="589"/>
      <c r="CK44" s="589"/>
      <c r="CL44" s="589"/>
      <c r="CM44" s="589"/>
      <c r="CN44" s="589"/>
      <c r="CO44" s="589"/>
      <c r="CP44" s="589"/>
      <c r="CQ44" s="590"/>
      <c r="CR44" s="591">
        <v>3824475</v>
      </c>
      <c r="CS44" s="592"/>
      <c r="CT44" s="592"/>
      <c r="CU44" s="592"/>
      <c r="CV44" s="592"/>
      <c r="CW44" s="592"/>
      <c r="CX44" s="592"/>
      <c r="CY44" s="593"/>
      <c r="CZ44" s="625">
        <v>30.1</v>
      </c>
      <c r="DA44" s="684"/>
      <c r="DB44" s="684"/>
      <c r="DC44" s="685"/>
      <c r="DD44" s="600">
        <v>393654</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x14ac:dyDescent="0.15">
      <c r="CD45" s="699"/>
      <c r="CE45" s="700"/>
      <c r="CF45" s="588" t="s">
        <v>337</v>
      </c>
      <c r="CG45" s="589"/>
      <c r="CH45" s="589"/>
      <c r="CI45" s="589"/>
      <c r="CJ45" s="589"/>
      <c r="CK45" s="589"/>
      <c r="CL45" s="589"/>
      <c r="CM45" s="589"/>
      <c r="CN45" s="589"/>
      <c r="CO45" s="589"/>
      <c r="CP45" s="589"/>
      <c r="CQ45" s="590"/>
      <c r="CR45" s="591">
        <v>2940237</v>
      </c>
      <c r="CS45" s="617"/>
      <c r="CT45" s="617"/>
      <c r="CU45" s="617"/>
      <c r="CV45" s="617"/>
      <c r="CW45" s="617"/>
      <c r="CX45" s="617"/>
      <c r="CY45" s="618"/>
      <c r="CZ45" s="625">
        <v>23.1</v>
      </c>
      <c r="DA45" s="626"/>
      <c r="DB45" s="626"/>
      <c r="DC45" s="627"/>
      <c r="DD45" s="600">
        <v>118560</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x14ac:dyDescent="0.15">
      <c r="CD46" s="699"/>
      <c r="CE46" s="700"/>
      <c r="CF46" s="588" t="s">
        <v>338</v>
      </c>
      <c r="CG46" s="589"/>
      <c r="CH46" s="589"/>
      <c r="CI46" s="589"/>
      <c r="CJ46" s="589"/>
      <c r="CK46" s="589"/>
      <c r="CL46" s="589"/>
      <c r="CM46" s="589"/>
      <c r="CN46" s="589"/>
      <c r="CO46" s="589"/>
      <c r="CP46" s="589"/>
      <c r="CQ46" s="590"/>
      <c r="CR46" s="591">
        <v>884238</v>
      </c>
      <c r="CS46" s="592"/>
      <c r="CT46" s="592"/>
      <c r="CU46" s="592"/>
      <c r="CV46" s="592"/>
      <c r="CW46" s="592"/>
      <c r="CX46" s="592"/>
      <c r="CY46" s="593"/>
      <c r="CZ46" s="625">
        <v>7</v>
      </c>
      <c r="DA46" s="684"/>
      <c r="DB46" s="684"/>
      <c r="DC46" s="685"/>
      <c r="DD46" s="600">
        <v>275094</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x14ac:dyDescent="0.15">
      <c r="CD47" s="699"/>
      <c r="CE47" s="700"/>
      <c r="CF47" s="588" t="s">
        <v>339</v>
      </c>
      <c r="CG47" s="589"/>
      <c r="CH47" s="589"/>
      <c r="CI47" s="589"/>
      <c r="CJ47" s="589"/>
      <c r="CK47" s="589"/>
      <c r="CL47" s="589"/>
      <c r="CM47" s="589"/>
      <c r="CN47" s="589"/>
      <c r="CO47" s="589"/>
      <c r="CP47" s="589"/>
      <c r="CQ47" s="590"/>
      <c r="CR47" s="591">
        <v>319293</v>
      </c>
      <c r="CS47" s="617"/>
      <c r="CT47" s="617"/>
      <c r="CU47" s="617"/>
      <c r="CV47" s="617"/>
      <c r="CW47" s="617"/>
      <c r="CX47" s="617"/>
      <c r="CY47" s="618"/>
      <c r="CZ47" s="625">
        <v>2.5</v>
      </c>
      <c r="DA47" s="626"/>
      <c r="DB47" s="626"/>
      <c r="DC47" s="627"/>
      <c r="DD47" s="600">
        <v>50082</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x14ac:dyDescent="0.15">
      <c r="CD48" s="701"/>
      <c r="CE48" s="702"/>
      <c r="CF48" s="588" t="s">
        <v>340</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84"/>
      <c r="DB48" s="684"/>
      <c r="DC48" s="685"/>
      <c r="DD48" s="600" t="s">
        <v>318</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x14ac:dyDescent="0.15">
      <c r="CD49" s="634" t="s">
        <v>341</v>
      </c>
      <c r="CE49" s="635"/>
      <c r="CF49" s="635"/>
      <c r="CG49" s="635"/>
      <c r="CH49" s="635"/>
      <c r="CI49" s="635"/>
      <c r="CJ49" s="635"/>
      <c r="CK49" s="635"/>
      <c r="CL49" s="635"/>
      <c r="CM49" s="635"/>
      <c r="CN49" s="635"/>
      <c r="CO49" s="635"/>
      <c r="CP49" s="635"/>
      <c r="CQ49" s="636"/>
      <c r="CR49" s="663">
        <v>12718550</v>
      </c>
      <c r="CS49" s="659"/>
      <c r="CT49" s="659"/>
      <c r="CU49" s="659"/>
      <c r="CV49" s="659"/>
      <c r="CW49" s="659"/>
      <c r="CX49" s="659"/>
      <c r="CY49" s="686"/>
      <c r="CZ49" s="687">
        <v>100</v>
      </c>
      <c r="DA49" s="688"/>
      <c r="DB49" s="688"/>
      <c r="DC49" s="689"/>
      <c r="DD49" s="690">
        <v>4328587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12994</v>
      </c>
      <c r="R7" s="721"/>
      <c r="S7" s="721"/>
      <c r="T7" s="721"/>
      <c r="U7" s="721"/>
      <c r="V7" s="721">
        <v>12756</v>
      </c>
      <c r="W7" s="721"/>
      <c r="X7" s="721"/>
      <c r="Y7" s="721"/>
      <c r="Z7" s="721"/>
      <c r="AA7" s="721">
        <v>238</v>
      </c>
      <c r="AB7" s="721"/>
      <c r="AC7" s="721"/>
      <c r="AD7" s="721"/>
      <c r="AE7" s="722"/>
      <c r="AF7" s="723">
        <v>231</v>
      </c>
      <c r="AG7" s="724"/>
      <c r="AH7" s="724"/>
      <c r="AI7" s="724"/>
      <c r="AJ7" s="725"/>
      <c r="AK7" s="760">
        <v>763</v>
      </c>
      <c r="AL7" s="761"/>
      <c r="AM7" s="761"/>
      <c r="AN7" s="761"/>
      <c r="AO7" s="761"/>
      <c r="AP7" s="761">
        <v>7646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366</v>
      </c>
      <c r="B23" s="776" t="s">
        <v>367</v>
      </c>
      <c r="C23" s="777"/>
      <c r="D23" s="777"/>
      <c r="E23" s="777"/>
      <c r="F23" s="777"/>
      <c r="G23" s="777"/>
      <c r="H23" s="777"/>
      <c r="I23" s="777"/>
      <c r="J23" s="777"/>
      <c r="K23" s="777"/>
      <c r="L23" s="777"/>
      <c r="M23" s="777"/>
      <c r="N23" s="777"/>
      <c r="O23" s="777"/>
      <c r="P23" s="778"/>
      <c r="Q23" s="779">
        <v>12957</v>
      </c>
      <c r="R23" s="780"/>
      <c r="S23" s="780"/>
      <c r="T23" s="780"/>
      <c r="U23" s="780"/>
      <c r="V23" s="780">
        <v>12719</v>
      </c>
      <c r="W23" s="780"/>
      <c r="X23" s="780"/>
      <c r="Y23" s="780"/>
      <c r="Z23" s="780"/>
      <c r="AA23" s="780">
        <v>238</v>
      </c>
      <c r="AB23" s="780"/>
      <c r="AC23" s="780"/>
      <c r="AD23" s="780"/>
      <c r="AE23" s="781"/>
      <c r="AF23" s="782">
        <v>231</v>
      </c>
      <c r="AG23" s="780"/>
      <c r="AH23" s="780"/>
      <c r="AI23" s="780"/>
      <c r="AJ23" s="783"/>
      <c r="AK23" s="784"/>
      <c r="AL23" s="785"/>
      <c r="AM23" s="785"/>
      <c r="AN23" s="785"/>
      <c r="AO23" s="785"/>
      <c r="AP23" s="780">
        <v>7646</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378</v>
      </c>
      <c r="C28" s="718"/>
      <c r="D28" s="718"/>
      <c r="E28" s="718"/>
      <c r="F28" s="718"/>
      <c r="G28" s="718"/>
      <c r="H28" s="718"/>
      <c r="I28" s="718"/>
      <c r="J28" s="718"/>
      <c r="K28" s="718"/>
      <c r="L28" s="718"/>
      <c r="M28" s="718"/>
      <c r="N28" s="718"/>
      <c r="O28" s="718"/>
      <c r="P28" s="719"/>
      <c r="Q28" s="808">
        <v>1519</v>
      </c>
      <c r="R28" s="809"/>
      <c r="S28" s="809"/>
      <c r="T28" s="809"/>
      <c r="U28" s="809"/>
      <c r="V28" s="809">
        <v>1519</v>
      </c>
      <c r="W28" s="809"/>
      <c r="X28" s="809"/>
      <c r="Y28" s="809"/>
      <c r="Z28" s="809"/>
      <c r="AA28" s="809">
        <v>0</v>
      </c>
      <c r="AB28" s="809"/>
      <c r="AC28" s="809"/>
      <c r="AD28" s="809"/>
      <c r="AE28" s="810"/>
      <c r="AF28" s="811">
        <v>0</v>
      </c>
      <c r="AG28" s="809"/>
      <c r="AH28" s="809"/>
      <c r="AI28" s="809"/>
      <c r="AJ28" s="812"/>
      <c r="AK28" s="813">
        <v>215</v>
      </c>
      <c r="AL28" s="804"/>
      <c r="AM28" s="804"/>
      <c r="AN28" s="804"/>
      <c r="AO28" s="804"/>
      <c r="AP28" s="804" t="s">
        <v>530</v>
      </c>
      <c r="AQ28" s="804"/>
      <c r="AR28" s="804"/>
      <c r="AS28" s="804"/>
      <c r="AT28" s="804"/>
      <c r="AU28" s="804" t="s">
        <v>530</v>
      </c>
      <c r="AV28" s="804"/>
      <c r="AW28" s="804"/>
      <c r="AX28" s="804"/>
      <c r="AY28" s="804"/>
      <c r="AZ28" s="805" t="s">
        <v>530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379</v>
      </c>
      <c r="C29" s="742"/>
      <c r="D29" s="742"/>
      <c r="E29" s="742"/>
      <c r="F29" s="742"/>
      <c r="G29" s="742"/>
      <c r="H29" s="742"/>
      <c r="I29" s="742"/>
      <c r="J29" s="742"/>
      <c r="K29" s="742"/>
      <c r="L29" s="742"/>
      <c r="M29" s="742"/>
      <c r="N29" s="742"/>
      <c r="O29" s="742"/>
      <c r="P29" s="743"/>
      <c r="Q29" s="744">
        <v>864</v>
      </c>
      <c r="R29" s="745"/>
      <c r="S29" s="745"/>
      <c r="T29" s="745"/>
      <c r="U29" s="745"/>
      <c r="V29" s="745">
        <v>847</v>
      </c>
      <c r="W29" s="745"/>
      <c r="X29" s="745"/>
      <c r="Y29" s="745"/>
      <c r="Z29" s="745"/>
      <c r="AA29" s="745">
        <v>17</v>
      </c>
      <c r="AB29" s="745"/>
      <c r="AC29" s="745"/>
      <c r="AD29" s="745"/>
      <c r="AE29" s="746"/>
      <c r="AF29" s="747">
        <v>17</v>
      </c>
      <c r="AG29" s="748"/>
      <c r="AH29" s="748"/>
      <c r="AI29" s="748"/>
      <c r="AJ29" s="749"/>
      <c r="AK29" s="816">
        <v>147</v>
      </c>
      <c r="AL29" s="817"/>
      <c r="AM29" s="817"/>
      <c r="AN29" s="817"/>
      <c r="AO29" s="817"/>
      <c r="AP29" s="817">
        <v>12</v>
      </c>
      <c r="AQ29" s="817"/>
      <c r="AR29" s="817"/>
      <c r="AS29" s="817"/>
      <c r="AT29" s="817"/>
      <c r="AU29" s="817" t="s">
        <v>530</v>
      </c>
      <c r="AV29" s="817"/>
      <c r="AW29" s="817"/>
      <c r="AX29" s="817"/>
      <c r="AY29" s="817"/>
      <c r="AZ29" s="818" t="s">
        <v>531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380</v>
      </c>
      <c r="C30" s="742"/>
      <c r="D30" s="742"/>
      <c r="E30" s="742"/>
      <c r="F30" s="742"/>
      <c r="G30" s="742"/>
      <c r="H30" s="742"/>
      <c r="I30" s="742"/>
      <c r="J30" s="742"/>
      <c r="K30" s="742"/>
      <c r="L30" s="742"/>
      <c r="M30" s="742"/>
      <c r="N30" s="742"/>
      <c r="O30" s="742"/>
      <c r="P30" s="743"/>
      <c r="Q30" s="744">
        <v>204</v>
      </c>
      <c r="R30" s="745"/>
      <c r="S30" s="745"/>
      <c r="T30" s="745"/>
      <c r="U30" s="745"/>
      <c r="V30" s="745">
        <v>203</v>
      </c>
      <c r="W30" s="745"/>
      <c r="X30" s="745"/>
      <c r="Y30" s="745"/>
      <c r="Z30" s="745"/>
      <c r="AA30" s="745">
        <v>1</v>
      </c>
      <c r="AB30" s="745"/>
      <c r="AC30" s="745"/>
      <c r="AD30" s="745"/>
      <c r="AE30" s="746"/>
      <c r="AF30" s="747">
        <v>1</v>
      </c>
      <c r="AG30" s="748"/>
      <c r="AH30" s="748"/>
      <c r="AI30" s="748"/>
      <c r="AJ30" s="749"/>
      <c r="AK30" s="816">
        <v>134</v>
      </c>
      <c r="AL30" s="817"/>
      <c r="AM30" s="817"/>
      <c r="AN30" s="817"/>
      <c r="AO30" s="817"/>
      <c r="AP30" s="817" t="s">
        <v>530</v>
      </c>
      <c r="AQ30" s="817"/>
      <c r="AR30" s="817"/>
      <c r="AS30" s="817"/>
      <c r="AT30" s="817"/>
      <c r="AU30" s="817" t="s">
        <v>531</v>
      </c>
      <c r="AV30" s="817"/>
      <c r="AW30" s="817"/>
      <c r="AX30" s="817"/>
      <c r="AY30" s="817"/>
      <c r="AZ30" s="818" t="s">
        <v>531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381</v>
      </c>
      <c r="C31" s="742"/>
      <c r="D31" s="742"/>
      <c r="E31" s="742"/>
      <c r="F31" s="742"/>
      <c r="G31" s="742"/>
      <c r="H31" s="742"/>
      <c r="I31" s="742"/>
      <c r="J31" s="742"/>
      <c r="K31" s="742"/>
      <c r="L31" s="742"/>
      <c r="M31" s="742"/>
      <c r="N31" s="742"/>
      <c r="O31" s="742"/>
      <c r="P31" s="743"/>
      <c r="Q31" s="744">
        <v>258</v>
      </c>
      <c r="R31" s="745"/>
      <c r="S31" s="745"/>
      <c r="T31" s="745"/>
      <c r="U31" s="745"/>
      <c r="V31" s="745">
        <v>295</v>
      </c>
      <c r="W31" s="745"/>
      <c r="X31" s="745"/>
      <c r="Y31" s="745"/>
      <c r="Z31" s="745"/>
      <c r="AA31" s="745">
        <v>-37</v>
      </c>
      <c r="AB31" s="745"/>
      <c r="AC31" s="745"/>
      <c r="AD31" s="745"/>
      <c r="AE31" s="746"/>
      <c r="AF31" s="747">
        <v>39</v>
      </c>
      <c r="AG31" s="748"/>
      <c r="AH31" s="748"/>
      <c r="AI31" s="748"/>
      <c r="AJ31" s="749"/>
      <c r="AK31" s="816">
        <v>29</v>
      </c>
      <c r="AL31" s="817"/>
      <c r="AM31" s="817"/>
      <c r="AN31" s="817"/>
      <c r="AO31" s="817"/>
      <c r="AP31" s="817">
        <v>1686</v>
      </c>
      <c r="AQ31" s="817"/>
      <c r="AR31" s="817"/>
      <c r="AS31" s="817"/>
      <c r="AT31" s="817"/>
      <c r="AU31" s="817">
        <v>239</v>
      </c>
      <c r="AV31" s="817"/>
      <c r="AW31" s="817"/>
      <c r="AX31" s="817"/>
      <c r="AY31" s="817"/>
      <c r="AZ31" s="818" t="s">
        <v>530</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366</v>
      </c>
      <c r="B63" s="776" t="s">
        <v>384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58</v>
      </c>
      <c r="AG63" s="828"/>
      <c r="AH63" s="828"/>
      <c r="AI63" s="828"/>
      <c r="AJ63" s="829"/>
      <c r="AK63" s="830"/>
      <c r="AL63" s="825"/>
      <c r="AM63" s="825"/>
      <c r="AN63" s="825"/>
      <c r="AO63" s="825"/>
      <c r="AP63" s="828">
        <v>1698</v>
      </c>
      <c r="AQ63" s="828"/>
      <c r="AR63" s="828"/>
      <c r="AS63" s="828"/>
      <c r="AT63" s="828"/>
      <c r="AU63" s="828">
        <v>239</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386</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387</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524</v>
      </c>
      <c r="C68" s="856"/>
      <c r="D68" s="856"/>
      <c r="E68" s="856"/>
      <c r="F68" s="856"/>
      <c r="G68" s="856"/>
      <c r="H68" s="856"/>
      <c r="I68" s="856"/>
      <c r="J68" s="856"/>
      <c r="K68" s="856"/>
      <c r="L68" s="856"/>
      <c r="M68" s="856"/>
      <c r="N68" s="856"/>
      <c r="O68" s="856"/>
      <c r="P68" s="857"/>
      <c r="Q68" s="858">
        <v>1727</v>
      </c>
      <c r="R68" s="852"/>
      <c r="S68" s="852"/>
      <c r="T68" s="852"/>
      <c r="U68" s="852"/>
      <c r="V68" s="852">
        <v>1688</v>
      </c>
      <c r="W68" s="852"/>
      <c r="X68" s="852"/>
      <c r="Y68" s="852"/>
      <c r="Z68" s="852"/>
      <c r="AA68" s="852">
        <v>39</v>
      </c>
      <c r="AB68" s="852"/>
      <c r="AC68" s="852"/>
      <c r="AD68" s="852"/>
      <c r="AE68" s="852"/>
      <c r="AF68" s="852">
        <v>39</v>
      </c>
      <c r="AG68" s="852"/>
      <c r="AH68" s="852"/>
      <c r="AI68" s="852"/>
      <c r="AJ68" s="852"/>
      <c r="AK68" s="852" t="s">
        <v>532</v>
      </c>
      <c r="AL68" s="852"/>
      <c r="AM68" s="852"/>
      <c r="AN68" s="852"/>
      <c r="AO68" s="852"/>
      <c r="AP68" s="852">
        <v>1791</v>
      </c>
      <c r="AQ68" s="852"/>
      <c r="AR68" s="852"/>
      <c r="AS68" s="852"/>
      <c r="AT68" s="852"/>
      <c r="AU68" s="852">
        <v>530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525</v>
      </c>
      <c r="C69" s="860"/>
      <c r="D69" s="860"/>
      <c r="E69" s="860"/>
      <c r="F69" s="860"/>
      <c r="G69" s="860"/>
      <c r="H69" s="860"/>
      <c r="I69" s="860"/>
      <c r="J69" s="860"/>
      <c r="K69" s="860"/>
      <c r="L69" s="860"/>
      <c r="M69" s="860"/>
      <c r="N69" s="860"/>
      <c r="O69" s="860"/>
      <c r="P69" s="861"/>
      <c r="Q69" s="862">
        <v>931</v>
      </c>
      <c r="R69" s="817"/>
      <c r="S69" s="817"/>
      <c r="T69" s="817"/>
      <c r="U69" s="817"/>
      <c r="V69" s="817">
        <v>910</v>
      </c>
      <c r="W69" s="817"/>
      <c r="X69" s="817"/>
      <c r="Y69" s="817"/>
      <c r="Z69" s="817"/>
      <c r="AA69" s="817">
        <v>21</v>
      </c>
      <c r="AB69" s="817"/>
      <c r="AC69" s="817"/>
      <c r="AD69" s="817"/>
      <c r="AE69" s="817"/>
      <c r="AF69" s="817">
        <v>21</v>
      </c>
      <c r="AG69" s="817"/>
      <c r="AH69" s="817"/>
      <c r="AI69" s="817"/>
      <c r="AJ69" s="817"/>
      <c r="AK69" s="817" t="s">
        <v>532</v>
      </c>
      <c r="AL69" s="817"/>
      <c r="AM69" s="817"/>
      <c r="AN69" s="817"/>
      <c r="AO69" s="817"/>
      <c r="AP69" s="817" t="s">
        <v>532</v>
      </c>
      <c r="AQ69" s="817"/>
      <c r="AR69" s="817"/>
      <c r="AS69" s="817"/>
      <c r="AT69" s="817"/>
      <c r="AU69" s="817" t="s">
        <v>532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526</v>
      </c>
      <c r="C70" s="860"/>
      <c r="D70" s="860"/>
      <c r="E70" s="860"/>
      <c r="F70" s="860"/>
      <c r="G70" s="860"/>
      <c r="H70" s="860"/>
      <c r="I70" s="860"/>
      <c r="J70" s="860"/>
      <c r="K70" s="860"/>
      <c r="L70" s="860"/>
      <c r="M70" s="860"/>
      <c r="N70" s="860"/>
      <c r="O70" s="860"/>
      <c r="P70" s="861"/>
      <c r="Q70" s="862">
        <v>7052</v>
      </c>
      <c r="R70" s="817"/>
      <c r="S70" s="817"/>
      <c r="T70" s="817"/>
      <c r="U70" s="817"/>
      <c r="V70" s="817">
        <v>6840</v>
      </c>
      <c r="W70" s="817"/>
      <c r="X70" s="817"/>
      <c r="Y70" s="817"/>
      <c r="Z70" s="817"/>
      <c r="AA70" s="817">
        <v>212</v>
      </c>
      <c r="AB70" s="817"/>
      <c r="AC70" s="817"/>
      <c r="AD70" s="817"/>
      <c r="AE70" s="817"/>
      <c r="AF70" s="817">
        <v>212</v>
      </c>
      <c r="AG70" s="817"/>
      <c r="AH70" s="817"/>
      <c r="AI70" s="817"/>
      <c r="AJ70" s="817"/>
      <c r="AK70" s="817" t="s">
        <v>532</v>
      </c>
      <c r="AL70" s="817"/>
      <c r="AM70" s="817"/>
      <c r="AN70" s="817"/>
      <c r="AO70" s="817"/>
      <c r="AP70" s="817" t="s">
        <v>532</v>
      </c>
      <c r="AQ70" s="817"/>
      <c r="AR70" s="817"/>
      <c r="AS70" s="817"/>
      <c r="AT70" s="817"/>
      <c r="AU70" s="817" t="s">
        <v>532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527</v>
      </c>
      <c r="C71" s="860"/>
      <c r="D71" s="860"/>
      <c r="E71" s="860"/>
      <c r="F71" s="860"/>
      <c r="G71" s="860"/>
      <c r="H71" s="860"/>
      <c r="I71" s="860"/>
      <c r="J71" s="860"/>
      <c r="K71" s="860"/>
      <c r="L71" s="860"/>
      <c r="M71" s="860"/>
      <c r="N71" s="860"/>
      <c r="O71" s="860"/>
      <c r="P71" s="861"/>
      <c r="Q71" s="862">
        <v>16</v>
      </c>
      <c r="R71" s="817"/>
      <c r="S71" s="817"/>
      <c r="T71" s="817"/>
      <c r="U71" s="817"/>
      <c r="V71" s="817">
        <v>2</v>
      </c>
      <c r="W71" s="817"/>
      <c r="X71" s="817"/>
      <c r="Y71" s="817"/>
      <c r="Z71" s="817"/>
      <c r="AA71" s="817">
        <v>14</v>
      </c>
      <c r="AB71" s="817"/>
      <c r="AC71" s="817"/>
      <c r="AD71" s="817"/>
      <c r="AE71" s="817"/>
      <c r="AF71" s="817">
        <v>14</v>
      </c>
      <c r="AG71" s="817"/>
      <c r="AH71" s="817"/>
      <c r="AI71" s="817"/>
      <c r="AJ71" s="817"/>
      <c r="AK71" s="817" t="s">
        <v>532</v>
      </c>
      <c r="AL71" s="817"/>
      <c r="AM71" s="817"/>
      <c r="AN71" s="817"/>
      <c r="AO71" s="817"/>
      <c r="AP71" s="817" t="s">
        <v>532</v>
      </c>
      <c r="AQ71" s="817"/>
      <c r="AR71" s="817"/>
      <c r="AS71" s="817"/>
      <c r="AT71" s="817"/>
      <c r="AU71" s="817" t="s">
        <v>532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528</v>
      </c>
      <c r="C72" s="860"/>
      <c r="D72" s="860"/>
      <c r="E72" s="860"/>
      <c r="F72" s="860"/>
      <c r="G72" s="860"/>
      <c r="H72" s="860"/>
      <c r="I72" s="860"/>
      <c r="J72" s="860"/>
      <c r="K72" s="860"/>
      <c r="L72" s="860"/>
      <c r="M72" s="860"/>
      <c r="N72" s="860"/>
      <c r="O72" s="860"/>
      <c r="P72" s="861"/>
      <c r="Q72" s="862">
        <v>5719</v>
      </c>
      <c r="R72" s="817"/>
      <c r="S72" s="817"/>
      <c r="T72" s="817"/>
      <c r="U72" s="817"/>
      <c r="V72" s="817">
        <v>5659</v>
      </c>
      <c r="W72" s="817"/>
      <c r="X72" s="817"/>
      <c r="Y72" s="817"/>
      <c r="Z72" s="817"/>
      <c r="AA72" s="817">
        <v>59</v>
      </c>
      <c r="AB72" s="817"/>
      <c r="AC72" s="817"/>
      <c r="AD72" s="817"/>
      <c r="AE72" s="817"/>
      <c r="AF72" s="817">
        <v>59</v>
      </c>
      <c r="AG72" s="817"/>
      <c r="AH72" s="817"/>
      <c r="AI72" s="817"/>
      <c r="AJ72" s="817"/>
      <c r="AK72" s="817">
        <v>1598</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529</v>
      </c>
      <c r="C73" s="860"/>
      <c r="D73" s="860"/>
      <c r="E73" s="860"/>
      <c r="F73" s="860"/>
      <c r="G73" s="860"/>
      <c r="H73" s="860"/>
      <c r="I73" s="860"/>
      <c r="J73" s="860"/>
      <c r="K73" s="860"/>
      <c r="L73" s="860"/>
      <c r="M73" s="860"/>
      <c r="N73" s="860"/>
      <c r="O73" s="860"/>
      <c r="P73" s="861"/>
      <c r="Q73" s="862">
        <v>1161940</v>
      </c>
      <c r="R73" s="817"/>
      <c r="S73" s="817"/>
      <c r="T73" s="817"/>
      <c r="U73" s="817"/>
      <c r="V73" s="817">
        <v>1129127</v>
      </c>
      <c r="W73" s="817"/>
      <c r="X73" s="817"/>
      <c r="Y73" s="817"/>
      <c r="Z73" s="817"/>
      <c r="AA73" s="817">
        <v>32812</v>
      </c>
      <c r="AB73" s="817"/>
      <c r="AC73" s="817"/>
      <c r="AD73" s="817"/>
      <c r="AE73" s="817"/>
      <c r="AF73" s="817">
        <v>32812</v>
      </c>
      <c r="AG73" s="817"/>
      <c r="AH73" s="817"/>
      <c r="AI73" s="817"/>
      <c r="AJ73" s="817"/>
      <c r="AK73" s="817">
        <v>16486</v>
      </c>
      <c r="AL73" s="817"/>
      <c r="AM73" s="817"/>
      <c r="AN73" s="817"/>
      <c r="AO73" s="817"/>
      <c r="AP73" s="817">
        <v>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366</v>
      </c>
      <c r="B88" s="776" t="s">
        <v>388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33157</v>
      </c>
      <c r="AG88" s="828"/>
      <c r="AH88" s="828"/>
      <c r="AI88" s="828"/>
      <c r="AJ88" s="828"/>
      <c r="AK88" s="825"/>
      <c r="AL88" s="825"/>
      <c r="AM88" s="825"/>
      <c r="AN88" s="825"/>
      <c r="AO88" s="825"/>
      <c r="AP88" s="828">
        <v>1791</v>
      </c>
      <c r="AQ88" s="828"/>
      <c r="AR88" s="828"/>
      <c r="AS88" s="828"/>
      <c r="AT88" s="828"/>
      <c r="AU88" s="828">
        <v>530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389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397</v>
      </c>
      <c r="AB109" s="881"/>
      <c r="AC109" s="881"/>
      <c r="AD109" s="881"/>
      <c r="AE109" s="882"/>
      <c r="AF109" s="880" t="s">
        <v>286</v>
      </c>
      <c r="AG109" s="881"/>
      <c r="AH109" s="881"/>
      <c r="AI109" s="881"/>
      <c r="AJ109" s="882"/>
      <c r="AK109" s="880" t="s">
        <v>285</v>
      </c>
      <c r="AL109" s="881"/>
      <c r="AM109" s="881"/>
      <c r="AN109" s="881"/>
      <c r="AO109" s="882"/>
      <c r="AP109" s="880" t="s">
        <v>398</v>
      </c>
      <c r="AQ109" s="881"/>
      <c r="AR109" s="881"/>
      <c r="AS109" s="881"/>
      <c r="AT109" s="883"/>
      <c r="AU109" s="902" t="s">
        <v>396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397</v>
      </c>
      <c r="BR109" s="881"/>
      <c r="BS109" s="881"/>
      <c r="BT109" s="881"/>
      <c r="BU109" s="882"/>
      <c r="BV109" s="880" t="s">
        <v>286</v>
      </c>
      <c r="BW109" s="881"/>
      <c r="BX109" s="881"/>
      <c r="BY109" s="881"/>
      <c r="BZ109" s="882"/>
      <c r="CA109" s="880" t="s">
        <v>285</v>
      </c>
      <c r="CB109" s="881"/>
      <c r="CC109" s="881"/>
      <c r="CD109" s="881"/>
      <c r="CE109" s="882"/>
      <c r="CF109" s="903" t="s">
        <v>398</v>
      </c>
      <c r="CG109" s="903"/>
      <c r="CH109" s="903"/>
      <c r="CI109" s="903"/>
      <c r="CJ109" s="903"/>
      <c r="CK109" s="880" t="s">
        <v>399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397</v>
      </c>
      <c r="DH109" s="881"/>
      <c r="DI109" s="881"/>
      <c r="DJ109" s="881"/>
      <c r="DK109" s="882"/>
      <c r="DL109" s="880" t="s">
        <v>286</v>
      </c>
      <c r="DM109" s="881"/>
      <c r="DN109" s="881"/>
      <c r="DO109" s="881"/>
      <c r="DP109" s="882"/>
      <c r="DQ109" s="880" t="s">
        <v>285</v>
      </c>
      <c r="DR109" s="881"/>
      <c r="DS109" s="881"/>
      <c r="DT109" s="881"/>
      <c r="DU109" s="882"/>
      <c r="DV109" s="880" t="s">
        <v>398</v>
      </c>
      <c r="DW109" s="881"/>
      <c r="DX109" s="881"/>
      <c r="DY109" s="881"/>
      <c r="DZ109" s="883"/>
    </row>
    <row r="110" spans="1:131" s="197" customFormat="1" ht="26.25" customHeight="1" x14ac:dyDescent="0.15">
      <c r="A110" s="884" t="s">
        <v>400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832101</v>
      </c>
      <c r="AB110" s="888"/>
      <c r="AC110" s="888"/>
      <c r="AD110" s="888"/>
      <c r="AE110" s="889"/>
      <c r="AF110" s="890">
        <v>790635</v>
      </c>
      <c r="AG110" s="888"/>
      <c r="AH110" s="888"/>
      <c r="AI110" s="888"/>
      <c r="AJ110" s="889"/>
      <c r="AK110" s="890">
        <v>765572</v>
      </c>
      <c r="AL110" s="888"/>
      <c r="AM110" s="888"/>
      <c r="AN110" s="888"/>
      <c r="AO110" s="889"/>
      <c r="AP110" s="891">
        <v>28.8</v>
      </c>
      <c r="AQ110" s="892"/>
      <c r="AR110" s="892"/>
      <c r="AS110" s="892"/>
      <c r="AT110" s="893"/>
      <c r="AU110" s="894" t="s">
        <v>60</v>
      </c>
      <c r="AV110" s="895"/>
      <c r="AW110" s="895"/>
      <c r="AX110" s="895"/>
      <c r="AY110" s="896"/>
      <c r="AZ110" s="938" t="s">
        <v>401</v>
      </c>
      <c r="BA110" s="885"/>
      <c r="BB110" s="885"/>
      <c r="BC110" s="885"/>
      <c r="BD110" s="885"/>
      <c r="BE110" s="885"/>
      <c r="BF110" s="885"/>
      <c r="BG110" s="885"/>
      <c r="BH110" s="885"/>
      <c r="BI110" s="885"/>
      <c r="BJ110" s="885"/>
      <c r="BK110" s="885"/>
      <c r="BL110" s="885"/>
      <c r="BM110" s="885"/>
      <c r="BN110" s="885"/>
      <c r="BO110" s="885"/>
      <c r="BP110" s="886"/>
      <c r="BQ110" s="924">
        <v>6547728</v>
      </c>
      <c r="BR110" s="925"/>
      <c r="BS110" s="925"/>
      <c r="BT110" s="925"/>
      <c r="BU110" s="925"/>
      <c r="BV110" s="925">
        <v>6604967</v>
      </c>
      <c r="BW110" s="925"/>
      <c r="BX110" s="925"/>
      <c r="BY110" s="925"/>
      <c r="BZ110" s="925"/>
      <c r="CA110" s="925">
        <v>7645797</v>
      </c>
      <c r="CB110" s="925"/>
      <c r="CC110" s="925"/>
      <c r="CD110" s="925"/>
      <c r="CE110" s="925"/>
      <c r="CF110" s="939">
        <v>287.5</v>
      </c>
      <c r="CG110" s="940"/>
      <c r="CH110" s="940"/>
      <c r="CI110" s="940"/>
      <c r="CJ110" s="940"/>
      <c r="CK110" s="941" t="s">
        <v>402</v>
      </c>
      <c r="CL110" s="942"/>
      <c r="CM110" s="921" t="s">
        <v>403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404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405</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406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407</v>
      </c>
      <c r="B112" s="951"/>
      <c r="C112" s="948" t="s">
        <v>408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409</v>
      </c>
      <c r="BA112" s="948"/>
      <c r="BB112" s="948"/>
      <c r="BC112" s="948"/>
      <c r="BD112" s="948"/>
      <c r="BE112" s="948"/>
      <c r="BF112" s="948"/>
      <c r="BG112" s="948"/>
      <c r="BH112" s="948"/>
      <c r="BI112" s="948"/>
      <c r="BJ112" s="948"/>
      <c r="BK112" s="948"/>
      <c r="BL112" s="948"/>
      <c r="BM112" s="948"/>
      <c r="BN112" s="948"/>
      <c r="BO112" s="948"/>
      <c r="BP112" s="949"/>
      <c r="BQ112" s="917">
        <v>434512</v>
      </c>
      <c r="BR112" s="918"/>
      <c r="BS112" s="918"/>
      <c r="BT112" s="918"/>
      <c r="BU112" s="918"/>
      <c r="BV112" s="918">
        <v>439810</v>
      </c>
      <c r="BW112" s="918"/>
      <c r="BX112" s="918"/>
      <c r="BY112" s="918"/>
      <c r="BZ112" s="918"/>
      <c r="CA112" s="918">
        <v>409882</v>
      </c>
      <c r="CB112" s="918"/>
      <c r="CC112" s="918"/>
      <c r="CD112" s="918"/>
      <c r="CE112" s="918"/>
      <c r="CF112" s="912">
        <v>15.4</v>
      </c>
      <c r="CG112" s="913"/>
      <c r="CH112" s="913"/>
      <c r="CI112" s="913"/>
      <c r="CJ112" s="913"/>
      <c r="CK112" s="943"/>
      <c r="CL112" s="944"/>
      <c r="CM112" s="914" t="s">
        <v>410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411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31852</v>
      </c>
      <c r="AB113" s="932"/>
      <c r="AC113" s="932"/>
      <c r="AD113" s="932"/>
      <c r="AE113" s="933"/>
      <c r="AF113" s="934">
        <v>30268</v>
      </c>
      <c r="AG113" s="932"/>
      <c r="AH113" s="932"/>
      <c r="AI113" s="932"/>
      <c r="AJ113" s="933"/>
      <c r="AK113" s="934">
        <v>26076</v>
      </c>
      <c r="AL113" s="932"/>
      <c r="AM113" s="932"/>
      <c r="AN113" s="932"/>
      <c r="AO113" s="933"/>
      <c r="AP113" s="935">
        <v>1</v>
      </c>
      <c r="AQ113" s="936"/>
      <c r="AR113" s="936"/>
      <c r="AS113" s="936"/>
      <c r="AT113" s="937"/>
      <c r="AU113" s="897"/>
      <c r="AV113" s="898"/>
      <c r="AW113" s="898"/>
      <c r="AX113" s="898"/>
      <c r="AY113" s="899"/>
      <c r="AZ113" s="947" t="s">
        <v>412</v>
      </c>
      <c r="BA113" s="948"/>
      <c r="BB113" s="948"/>
      <c r="BC113" s="948"/>
      <c r="BD113" s="948"/>
      <c r="BE113" s="948"/>
      <c r="BF113" s="948"/>
      <c r="BG113" s="948"/>
      <c r="BH113" s="948"/>
      <c r="BI113" s="948"/>
      <c r="BJ113" s="948"/>
      <c r="BK113" s="948"/>
      <c r="BL113" s="948"/>
      <c r="BM113" s="948"/>
      <c r="BN113" s="948"/>
      <c r="BO113" s="948"/>
      <c r="BP113" s="949"/>
      <c r="BQ113" s="917">
        <v>347188</v>
      </c>
      <c r="BR113" s="918"/>
      <c r="BS113" s="918"/>
      <c r="BT113" s="918"/>
      <c r="BU113" s="918"/>
      <c r="BV113" s="918">
        <v>550710</v>
      </c>
      <c r="BW113" s="918"/>
      <c r="BX113" s="918"/>
      <c r="BY113" s="918"/>
      <c r="BZ113" s="918"/>
      <c r="CA113" s="918">
        <v>530113</v>
      </c>
      <c r="CB113" s="918"/>
      <c r="CC113" s="918"/>
      <c r="CD113" s="918"/>
      <c r="CE113" s="918"/>
      <c r="CF113" s="912">
        <v>19.899999999999999</v>
      </c>
      <c r="CG113" s="913"/>
      <c r="CH113" s="913"/>
      <c r="CI113" s="913"/>
      <c r="CJ113" s="913"/>
      <c r="CK113" s="943"/>
      <c r="CL113" s="944"/>
      <c r="CM113" s="914" t="s">
        <v>413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414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25802</v>
      </c>
      <c r="AB114" s="957"/>
      <c r="AC114" s="957"/>
      <c r="AD114" s="957"/>
      <c r="AE114" s="958"/>
      <c r="AF114" s="959">
        <v>27401</v>
      </c>
      <c r="AG114" s="957"/>
      <c r="AH114" s="957"/>
      <c r="AI114" s="957"/>
      <c r="AJ114" s="958"/>
      <c r="AK114" s="959">
        <v>28910</v>
      </c>
      <c r="AL114" s="957"/>
      <c r="AM114" s="957"/>
      <c r="AN114" s="957"/>
      <c r="AO114" s="958"/>
      <c r="AP114" s="960">
        <v>1.1000000000000001</v>
      </c>
      <c r="AQ114" s="961"/>
      <c r="AR114" s="961"/>
      <c r="AS114" s="961"/>
      <c r="AT114" s="962"/>
      <c r="AU114" s="897"/>
      <c r="AV114" s="898"/>
      <c r="AW114" s="898"/>
      <c r="AX114" s="898"/>
      <c r="AY114" s="899"/>
      <c r="AZ114" s="947" t="s">
        <v>415</v>
      </c>
      <c r="BA114" s="948"/>
      <c r="BB114" s="948"/>
      <c r="BC114" s="948"/>
      <c r="BD114" s="948"/>
      <c r="BE114" s="948"/>
      <c r="BF114" s="948"/>
      <c r="BG114" s="948"/>
      <c r="BH114" s="948"/>
      <c r="BI114" s="948"/>
      <c r="BJ114" s="948"/>
      <c r="BK114" s="948"/>
      <c r="BL114" s="948"/>
      <c r="BM114" s="948"/>
      <c r="BN114" s="948"/>
      <c r="BO114" s="948"/>
      <c r="BP114" s="949"/>
      <c r="BQ114" s="917">
        <v>1630101</v>
      </c>
      <c r="BR114" s="918"/>
      <c r="BS114" s="918"/>
      <c r="BT114" s="918"/>
      <c r="BU114" s="918"/>
      <c r="BV114" s="918">
        <v>1628595</v>
      </c>
      <c r="BW114" s="918"/>
      <c r="BX114" s="918"/>
      <c r="BY114" s="918"/>
      <c r="BZ114" s="918"/>
      <c r="CA114" s="918">
        <v>1575202</v>
      </c>
      <c r="CB114" s="918"/>
      <c r="CC114" s="918"/>
      <c r="CD114" s="918"/>
      <c r="CE114" s="918"/>
      <c r="CF114" s="912">
        <v>59.2</v>
      </c>
      <c r="CG114" s="913"/>
      <c r="CH114" s="913"/>
      <c r="CI114" s="913"/>
      <c r="CJ114" s="913"/>
      <c r="CK114" s="943"/>
      <c r="CL114" s="944"/>
      <c r="CM114" s="914" t="s">
        <v>416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417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418</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419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x14ac:dyDescent="0.15">
      <c r="A116" s="954"/>
      <c r="B116" s="955"/>
      <c r="C116" s="969" t="s">
        <v>420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1599</v>
      </c>
      <c r="AB116" s="957"/>
      <c r="AC116" s="957"/>
      <c r="AD116" s="957"/>
      <c r="AE116" s="958"/>
      <c r="AF116" s="959">
        <v>623</v>
      </c>
      <c r="AG116" s="957"/>
      <c r="AH116" s="957"/>
      <c r="AI116" s="957"/>
      <c r="AJ116" s="958"/>
      <c r="AK116" s="959">
        <v>422</v>
      </c>
      <c r="AL116" s="957"/>
      <c r="AM116" s="957"/>
      <c r="AN116" s="957"/>
      <c r="AO116" s="958"/>
      <c r="AP116" s="960">
        <v>0</v>
      </c>
      <c r="AQ116" s="961"/>
      <c r="AR116" s="961"/>
      <c r="AS116" s="961"/>
      <c r="AT116" s="962"/>
      <c r="AU116" s="897"/>
      <c r="AV116" s="898"/>
      <c r="AW116" s="898"/>
      <c r="AX116" s="898"/>
      <c r="AY116" s="899"/>
      <c r="AZ116" s="947" t="s">
        <v>421</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423</v>
      </c>
      <c r="Z117" s="882"/>
      <c r="AA117" s="994">
        <v>891354</v>
      </c>
      <c r="AB117" s="964"/>
      <c r="AC117" s="964"/>
      <c r="AD117" s="964"/>
      <c r="AE117" s="965"/>
      <c r="AF117" s="963">
        <v>848927</v>
      </c>
      <c r="AG117" s="964"/>
      <c r="AH117" s="964"/>
      <c r="AI117" s="964"/>
      <c r="AJ117" s="965"/>
      <c r="AK117" s="963">
        <v>820980</v>
      </c>
      <c r="AL117" s="964"/>
      <c r="AM117" s="964"/>
      <c r="AN117" s="964"/>
      <c r="AO117" s="965"/>
      <c r="AP117" s="966"/>
      <c r="AQ117" s="967"/>
      <c r="AR117" s="967"/>
      <c r="AS117" s="967"/>
      <c r="AT117" s="968"/>
      <c r="AU117" s="897"/>
      <c r="AV117" s="898"/>
      <c r="AW117" s="898"/>
      <c r="AX117" s="898"/>
      <c r="AY117" s="899"/>
      <c r="AZ117" s="993" t="s">
        <v>424</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399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397</v>
      </c>
      <c r="AB118" s="881"/>
      <c r="AC118" s="881"/>
      <c r="AD118" s="881"/>
      <c r="AE118" s="882"/>
      <c r="AF118" s="880" t="s">
        <v>286</v>
      </c>
      <c r="AG118" s="881"/>
      <c r="AH118" s="881"/>
      <c r="AI118" s="881"/>
      <c r="AJ118" s="882"/>
      <c r="AK118" s="880" t="s">
        <v>285</v>
      </c>
      <c r="AL118" s="881"/>
      <c r="AM118" s="881"/>
      <c r="AN118" s="881"/>
      <c r="AO118" s="882"/>
      <c r="AP118" s="988" t="s">
        <v>398</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426</v>
      </c>
      <c r="BP118" s="992"/>
      <c r="BQ118" s="983">
        <v>8959529</v>
      </c>
      <c r="BR118" s="984"/>
      <c r="BS118" s="984"/>
      <c r="BT118" s="984"/>
      <c r="BU118" s="984"/>
      <c r="BV118" s="984">
        <v>9224082</v>
      </c>
      <c r="BW118" s="984"/>
      <c r="BX118" s="984"/>
      <c r="BY118" s="984"/>
      <c r="BZ118" s="984"/>
      <c r="CA118" s="984">
        <v>10160994</v>
      </c>
      <c r="CB118" s="984"/>
      <c r="CC118" s="984"/>
      <c r="CD118" s="984"/>
      <c r="CE118" s="984"/>
      <c r="CF118" s="985"/>
      <c r="CG118" s="986"/>
      <c r="CH118" s="986"/>
      <c r="CI118" s="986"/>
      <c r="CJ118" s="987"/>
      <c r="CK118" s="943"/>
      <c r="CL118" s="944"/>
      <c r="CM118" s="914" t="s">
        <v>427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402</v>
      </c>
      <c r="B119" s="942"/>
      <c r="C119" s="921" t="s">
        <v>403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428</v>
      </c>
      <c r="AV119" s="976"/>
      <c r="AW119" s="976"/>
      <c r="AX119" s="976"/>
      <c r="AY119" s="977"/>
      <c r="AZ119" s="938" t="s">
        <v>429</v>
      </c>
      <c r="BA119" s="885"/>
      <c r="BB119" s="885"/>
      <c r="BC119" s="885"/>
      <c r="BD119" s="885"/>
      <c r="BE119" s="885"/>
      <c r="BF119" s="885"/>
      <c r="BG119" s="885"/>
      <c r="BH119" s="885"/>
      <c r="BI119" s="885"/>
      <c r="BJ119" s="885"/>
      <c r="BK119" s="885"/>
      <c r="BL119" s="885"/>
      <c r="BM119" s="885"/>
      <c r="BN119" s="885"/>
      <c r="BO119" s="885"/>
      <c r="BP119" s="886"/>
      <c r="BQ119" s="924">
        <v>1894017</v>
      </c>
      <c r="BR119" s="925"/>
      <c r="BS119" s="925"/>
      <c r="BT119" s="925"/>
      <c r="BU119" s="925"/>
      <c r="BV119" s="925">
        <v>2235277</v>
      </c>
      <c r="BW119" s="925"/>
      <c r="BX119" s="925"/>
      <c r="BY119" s="925"/>
      <c r="BZ119" s="925"/>
      <c r="CA119" s="925">
        <v>2448189</v>
      </c>
      <c r="CB119" s="925"/>
      <c r="CC119" s="925"/>
      <c r="CD119" s="925"/>
      <c r="CE119" s="925"/>
      <c r="CF119" s="939">
        <v>92.1</v>
      </c>
      <c r="CG119" s="940"/>
      <c r="CH119" s="940"/>
      <c r="CI119" s="940"/>
      <c r="CJ119" s="940"/>
      <c r="CK119" s="945"/>
      <c r="CL119" s="946"/>
      <c r="CM119" s="1002" t="s">
        <v>430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x14ac:dyDescent="0.15">
      <c r="A120" s="973"/>
      <c r="B120" s="944"/>
      <c r="C120" s="914" t="s">
        <v>406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431</v>
      </c>
      <c r="BA120" s="948"/>
      <c r="BB120" s="948"/>
      <c r="BC120" s="948"/>
      <c r="BD120" s="948"/>
      <c r="BE120" s="948"/>
      <c r="BF120" s="948"/>
      <c r="BG120" s="948"/>
      <c r="BH120" s="948"/>
      <c r="BI120" s="948"/>
      <c r="BJ120" s="948"/>
      <c r="BK120" s="948"/>
      <c r="BL120" s="948"/>
      <c r="BM120" s="948"/>
      <c r="BN120" s="948"/>
      <c r="BO120" s="948"/>
      <c r="BP120" s="949"/>
      <c r="BQ120" s="917">
        <v>408535</v>
      </c>
      <c r="BR120" s="918"/>
      <c r="BS120" s="918"/>
      <c r="BT120" s="918"/>
      <c r="BU120" s="918"/>
      <c r="BV120" s="918">
        <v>399083</v>
      </c>
      <c r="BW120" s="918"/>
      <c r="BX120" s="918"/>
      <c r="BY120" s="918"/>
      <c r="BZ120" s="918"/>
      <c r="CA120" s="918">
        <v>396914</v>
      </c>
      <c r="CB120" s="918"/>
      <c r="CC120" s="918"/>
      <c r="CD120" s="918"/>
      <c r="CE120" s="918"/>
      <c r="CF120" s="912">
        <v>14.9</v>
      </c>
      <c r="CG120" s="913"/>
      <c r="CH120" s="913"/>
      <c r="CI120" s="913"/>
      <c r="CJ120" s="913"/>
      <c r="CK120" s="1011" t="s">
        <v>432</v>
      </c>
      <c r="CL120" s="1012"/>
      <c r="CM120" s="1012"/>
      <c r="CN120" s="1012"/>
      <c r="CO120" s="1013"/>
      <c r="CP120" s="1019" t="s">
        <v>381</v>
      </c>
      <c r="CQ120" s="1020"/>
      <c r="CR120" s="1020"/>
      <c r="CS120" s="1020"/>
      <c r="CT120" s="1020"/>
      <c r="CU120" s="1020"/>
      <c r="CV120" s="1020"/>
      <c r="CW120" s="1020"/>
      <c r="CX120" s="1020"/>
      <c r="CY120" s="1020"/>
      <c r="CZ120" s="1020"/>
      <c r="DA120" s="1020"/>
      <c r="DB120" s="1020"/>
      <c r="DC120" s="1020"/>
      <c r="DD120" s="1020"/>
      <c r="DE120" s="1020"/>
      <c r="DF120" s="1021"/>
      <c r="DG120" s="924">
        <v>434512</v>
      </c>
      <c r="DH120" s="925"/>
      <c r="DI120" s="925"/>
      <c r="DJ120" s="925"/>
      <c r="DK120" s="925"/>
      <c r="DL120" s="925">
        <v>439810</v>
      </c>
      <c r="DM120" s="925"/>
      <c r="DN120" s="925"/>
      <c r="DO120" s="925"/>
      <c r="DP120" s="925"/>
      <c r="DQ120" s="925">
        <v>409882</v>
      </c>
      <c r="DR120" s="925"/>
      <c r="DS120" s="925"/>
      <c r="DT120" s="925"/>
      <c r="DU120" s="925"/>
      <c r="DV120" s="926">
        <v>15.4</v>
      </c>
      <c r="DW120" s="926"/>
      <c r="DX120" s="926"/>
      <c r="DY120" s="926"/>
      <c r="DZ120" s="927"/>
    </row>
    <row r="121" spans="1:130" s="197" customFormat="1" ht="26.25" customHeight="1" x14ac:dyDescent="0.15">
      <c r="A121" s="973"/>
      <c r="B121" s="944"/>
      <c r="C121" s="1008" t="s">
        <v>433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434</v>
      </c>
      <c r="BA121" s="969"/>
      <c r="BB121" s="969"/>
      <c r="BC121" s="969"/>
      <c r="BD121" s="969"/>
      <c r="BE121" s="969"/>
      <c r="BF121" s="969"/>
      <c r="BG121" s="969"/>
      <c r="BH121" s="969"/>
      <c r="BI121" s="969"/>
      <c r="BJ121" s="969"/>
      <c r="BK121" s="969"/>
      <c r="BL121" s="969"/>
      <c r="BM121" s="969"/>
      <c r="BN121" s="969"/>
      <c r="BO121" s="969"/>
      <c r="BP121" s="970"/>
      <c r="BQ121" s="983">
        <v>3754918</v>
      </c>
      <c r="BR121" s="984"/>
      <c r="BS121" s="984"/>
      <c r="BT121" s="984"/>
      <c r="BU121" s="984"/>
      <c r="BV121" s="984">
        <v>3902929</v>
      </c>
      <c r="BW121" s="984"/>
      <c r="BX121" s="984"/>
      <c r="BY121" s="984"/>
      <c r="BZ121" s="984"/>
      <c r="CA121" s="984">
        <v>4379313</v>
      </c>
      <c r="CB121" s="984"/>
      <c r="CC121" s="984"/>
      <c r="CD121" s="984"/>
      <c r="CE121" s="984"/>
      <c r="CF121" s="1022">
        <v>164.7</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x14ac:dyDescent="0.15">
      <c r="A122" s="973"/>
      <c r="B122" s="944"/>
      <c r="C122" s="914" t="s">
        <v>416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435</v>
      </c>
      <c r="BP122" s="992"/>
      <c r="BQ122" s="1032">
        <v>6057470</v>
      </c>
      <c r="BR122" s="1033"/>
      <c r="BS122" s="1033"/>
      <c r="BT122" s="1033"/>
      <c r="BU122" s="1033"/>
      <c r="BV122" s="1033">
        <v>6537289</v>
      </c>
      <c r="BW122" s="1033"/>
      <c r="BX122" s="1033"/>
      <c r="BY122" s="1033"/>
      <c r="BZ122" s="1033"/>
      <c r="CA122" s="1033">
        <v>7224416</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436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108.1</v>
      </c>
      <c r="BR123" s="1025"/>
      <c r="BS123" s="1025"/>
      <c r="BT123" s="1025"/>
      <c r="BU123" s="1025"/>
      <c r="BV123" s="1025">
        <v>102.3</v>
      </c>
      <c r="BW123" s="1025"/>
      <c r="BX123" s="1025"/>
      <c r="BY123" s="1025"/>
      <c r="BZ123" s="1025"/>
      <c r="CA123" s="1025">
        <v>110.4</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437</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
      <c r="A125" s="973"/>
      <c r="B125" s="944"/>
      <c r="C125" s="914" t="s">
        <v>427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438</v>
      </c>
      <c r="CL125" s="1012"/>
      <c r="CM125" s="1012"/>
      <c r="CN125" s="1012"/>
      <c r="CO125" s="1013"/>
      <c r="CP125" s="938" t="s">
        <v>439</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430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440</v>
      </c>
      <c r="AY126" s="1035"/>
      <c r="AZ126" s="1035"/>
      <c r="BA126" s="1035"/>
      <c r="BB126" s="1035"/>
      <c r="BC126" s="1035"/>
      <c r="BD126" s="1035"/>
      <c r="BE126" s="1036"/>
      <c r="BF126" s="1050" t="s">
        <v>441</v>
      </c>
      <c r="BG126" s="1035"/>
      <c r="BH126" s="1035"/>
      <c r="BI126" s="1035"/>
      <c r="BJ126" s="1035"/>
      <c r="BK126" s="1035"/>
      <c r="BL126" s="1036"/>
      <c r="BM126" s="1050" t="s">
        <v>442</v>
      </c>
      <c r="BN126" s="1035"/>
      <c r="BO126" s="1035"/>
      <c r="BP126" s="1035"/>
      <c r="BQ126" s="1035"/>
      <c r="BR126" s="1035"/>
      <c r="BS126" s="1036"/>
      <c r="BT126" s="1050" t="s">
        <v>443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444</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
      <c r="A127" s="974"/>
      <c r="B127" s="946"/>
      <c r="C127" s="1002" t="s">
        <v>445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446</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447</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448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449</v>
      </c>
      <c r="X128" s="1071"/>
      <c r="Y128" s="1071"/>
      <c r="Z128" s="1072"/>
      <c r="AA128" s="1087">
        <v>69227</v>
      </c>
      <c r="AB128" s="1088"/>
      <c r="AC128" s="1088"/>
      <c r="AD128" s="1088"/>
      <c r="AE128" s="1089"/>
      <c r="AF128" s="1090">
        <v>60540</v>
      </c>
      <c r="AG128" s="1088"/>
      <c r="AH128" s="1088"/>
      <c r="AI128" s="1088"/>
      <c r="AJ128" s="1089"/>
      <c r="AK128" s="1090">
        <v>48585</v>
      </c>
      <c r="AL128" s="1088"/>
      <c r="AM128" s="1088"/>
      <c r="AN128" s="1088"/>
      <c r="AO128" s="1089"/>
      <c r="AP128" s="1091"/>
      <c r="AQ128" s="1092"/>
      <c r="AR128" s="1092"/>
      <c r="AS128" s="1092"/>
      <c r="AT128" s="1093"/>
      <c r="AU128" s="235"/>
      <c r="AV128" s="235"/>
      <c r="AW128" s="235"/>
      <c r="AX128" s="1052" t="s">
        <v>450</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451</v>
      </c>
      <c r="X129" s="1059"/>
      <c r="Y129" s="1059"/>
      <c r="Z129" s="1060"/>
      <c r="AA129" s="956">
        <v>3124364</v>
      </c>
      <c r="AB129" s="957"/>
      <c r="AC129" s="957"/>
      <c r="AD129" s="957"/>
      <c r="AE129" s="958"/>
      <c r="AF129" s="959">
        <v>3063566</v>
      </c>
      <c r="AG129" s="957"/>
      <c r="AH129" s="957"/>
      <c r="AI129" s="957"/>
      <c r="AJ129" s="958"/>
      <c r="AK129" s="959">
        <v>3091038</v>
      </c>
      <c r="AL129" s="957"/>
      <c r="AM129" s="957"/>
      <c r="AN129" s="957"/>
      <c r="AO129" s="958"/>
      <c r="AP129" s="1061"/>
      <c r="AQ129" s="1062"/>
      <c r="AR129" s="1062"/>
      <c r="AS129" s="1062"/>
      <c r="AT129" s="1063"/>
      <c r="AU129" s="235"/>
      <c r="AV129" s="235"/>
      <c r="AW129" s="235"/>
      <c r="AX129" s="1052" t="s">
        <v>452</v>
      </c>
      <c r="AY129" s="948"/>
      <c r="AZ129" s="948"/>
      <c r="BA129" s="948"/>
      <c r="BB129" s="948"/>
      <c r="BC129" s="948"/>
      <c r="BD129" s="948"/>
      <c r="BE129" s="949"/>
      <c r="BF129" s="1053">
        <v>13.4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454</v>
      </c>
      <c r="X130" s="1059"/>
      <c r="Y130" s="1059"/>
      <c r="Z130" s="1060"/>
      <c r="AA130" s="956">
        <v>442190</v>
      </c>
      <c r="AB130" s="957"/>
      <c r="AC130" s="957"/>
      <c r="AD130" s="957"/>
      <c r="AE130" s="958"/>
      <c r="AF130" s="959">
        <v>437852</v>
      </c>
      <c r="AG130" s="957"/>
      <c r="AH130" s="957"/>
      <c r="AI130" s="957"/>
      <c r="AJ130" s="958"/>
      <c r="AK130" s="959">
        <v>431894</v>
      </c>
      <c r="AL130" s="957"/>
      <c r="AM130" s="957"/>
      <c r="AN130" s="957"/>
      <c r="AO130" s="958"/>
      <c r="AP130" s="1061"/>
      <c r="AQ130" s="1062"/>
      <c r="AR130" s="1062"/>
      <c r="AS130" s="1062"/>
      <c r="AT130" s="1063"/>
      <c r="AU130" s="235"/>
      <c r="AV130" s="235"/>
      <c r="AW130" s="235"/>
      <c r="AX130" s="1111" t="s">
        <v>455</v>
      </c>
      <c r="AY130" s="1043"/>
      <c r="AZ130" s="1043"/>
      <c r="BA130" s="1043"/>
      <c r="BB130" s="1043"/>
      <c r="BC130" s="1043"/>
      <c r="BD130" s="1043"/>
      <c r="BE130" s="1044"/>
      <c r="BF130" s="1073">
        <v>110.4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456</v>
      </c>
      <c r="X131" s="1082"/>
      <c r="Y131" s="1082"/>
      <c r="Z131" s="1083"/>
      <c r="AA131" s="995">
        <v>2682174</v>
      </c>
      <c r="AB131" s="996"/>
      <c r="AC131" s="996"/>
      <c r="AD131" s="996"/>
      <c r="AE131" s="997"/>
      <c r="AF131" s="998">
        <v>2625714</v>
      </c>
      <c r="AG131" s="996"/>
      <c r="AH131" s="996"/>
      <c r="AI131" s="996"/>
      <c r="AJ131" s="997"/>
      <c r="AK131" s="998">
        <v>2659144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457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458</v>
      </c>
      <c r="W132" s="1099"/>
      <c r="X132" s="1099"/>
      <c r="Y132" s="1099"/>
      <c r="Z132" s="1100"/>
      <c r="AA132" s="1101">
        <v>14.165262950000001</v>
      </c>
      <c r="AB132" s="1102"/>
      <c r="AC132" s="1102"/>
      <c r="AD132" s="1102"/>
      <c r="AE132" s="1103"/>
      <c r="AF132" s="1104">
        <v>13.350083059999999</v>
      </c>
      <c r="AG132" s="1102"/>
      <c r="AH132" s="1102"/>
      <c r="AI132" s="1102"/>
      <c r="AJ132" s="1103"/>
      <c r="AK132" s="1104">
        <v>12.80491015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459</v>
      </c>
      <c r="W133" s="1106"/>
      <c r="X133" s="1106"/>
      <c r="Y133" s="1106"/>
      <c r="Z133" s="1107"/>
      <c r="AA133" s="1108">
        <v>14.4</v>
      </c>
      <c r="AB133" s="1109"/>
      <c r="AC133" s="1109"/>
      <c r="AD133" s="1109"/>
      <c r="AE133" s="1110"/>
      <c r="AF133" s="1108">
        <v>13.6</v>
      </c>
      <c r="AG133" s="1109"/>
      <c r="AH133" s="1109"/>
      <c r="AI133" s="1109"/>
      <c r="AJ133" s="1110"/>
      <c r="AK133" s="1108">
        <v>13.4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15" t="s">
        <v>462</v>
      </c>
      <c r="L7" s="254"/>
      <c r="M7" s="255" t="s">
        <v>463</v>
      </c>
      <c r="N7" s="256"/>
    </row>
    <row r="8" spans="1:16" x14ac:dyDescent="0.15">
      <c r="A8" s="248"/>
      <c r="B8" s="244"/>
      <c r="C8" s="244"/>
      <c r="D8" s="244"/>
      <c r="E8" s="244"/>
      <c r="F8" s="244"/>
      <c r="G8" s="257"/>
      <c r="H8" s="258"/>
      <c r="I8" s="258"/>
      <c r="J8" s="259"/>
      <c r="K8" s="1116"/>
      <c r="L8" s="260" t="s">
        <v>464</v>
      </c>
      <c r="M8" s="261" t="s">
        <v>465</v>
      </c>
      <c r="N8" s="262" t="s">
        <v>466</v>
      </c>
    </row>
    <row r="9" spans="1:16" x14ac:dyDescent="0.15">
      <c r="A9" s="248"/>
      <c r="B9" s="244"/>
      <c r="C9" s="244"/>
      <c r="D9" s="244"/>
      <c r="E9" s="244"/>
      <c r="F9" s="244"/>
      <c r="G9" s="1117" t="s">
        <v>467</v>
      </c>
      <c r="H9" s="1118"/>
      <c r="I9" s="1118"/>
      <c r="J9" s="1119"/>
      <c r="K9" s="263">
        <v>1219957</v>
      </c>
      <c r="L9" s="264">
        <v>146894</v>
      </c>
      <c r="M9" s="265">
        <v>107860</v>
      </c>
      <c r="N9" s="266">
        <v>36.200000000000003</v>
      </c>
    </row>
    <row r="10" spans="1:16" x14ac:dyDescent="0.15">
      <c r="A10" s="248"/>
      <c r="B10" s="244"/>
      <c r="C10" s="244"/>
      <c r="D10" s="244"/>
      <c r="E10" s="244"/>
      <c r="F10" s="244"/>
      <c r="G10" s="1117" t="s">
        <v>468</v>
      </c>
      <c r="H10" s="1118"/>
      <c r="I10" s="1118"/>
      <c r="J10" s="1119"/>
      <c r="K10" s="267">
        <v>95864</v>
      </c>
      <c r="L10" s="268">
        <v>11543</v>
      </c>
      <c r="M10" s="269">
        <v>10528</v>
      </c>
      <c r="N10" s="270">
        <v>9.6</v>
      </c>
    </row>
    <row r="11" spans="1:16" ht="13.5" customHeight="1" x14ac:dyDescent="0.15">
      <c r="A11" s="248"/>
      <c r="B11" s="244"/>
      <c r="C11" s="244"/>
      <c r="D11" s="244"/>
      <c r="E11" s="244"/>
      <c r="F11" s="244"/>
      <c r="G11" s="1117" t="s">
        <v>469</v>
      </c>
      <c r="H11" s="1118"/>
      <c r="I11" s="1118"/>
      <c r="J11" s="1119"/>
      <c r="K11" s="267">
        <v>14723</v>
      </c>
      <c r="L11" s="268">
        <v>1773</v>
      </c>
      <c r="M11" s="269">
        <v>15409</v>
      </c>
      <c r="N11" s="270">
        <v>-88.5</v>
      </c>
    </row>
    <row r="12" spans="1:16" ht="13.5" customHeight="1" x14ac:dyDescent="0.15">
      <c r="A12" s="248"/>
      <c r="B12" s="244"/>
      <c r="C12" s="244"/>
      <c r="D12" s="244"/>
      <c r="E12" s="244"/>
      <c r="F12" s="244"/>
      <c r="G12" s="1117" t="s">
        <v>470</v>
      </c>
      <c r="H12" s="1118"/>
      <c r="I12" s="1118"/>
      <c r="J12" s="1119"/>
      <c r="K12" s="267" t="s">
        <v>471</v>
      </c>
      <c r="L12" s="268" t="s">
        <v>471</v>
      </c>
      <c r="M12" s="269">
        <v>1372</v>
      </c>
      <c r="N12" s="270" t="s">
        <v>471</v>
      </c>
    </row>
    <row r="13" spans="1:16" ht="13.5" customHeight="1" x14ac:dyDescent="0.15">
      <c r="A13" s="248"/>
      <c r="B13" s="244"/>
      <c r="C13" s="244"/>
      <c r="D13" s="244"/>
      <c r="E13" s="244"/>
      <c r="F13" s="244"/>
      <c r="G13" s="1117" t="s">
        <v>472</v>
      </c>
      <c r="H13" s="1118"/>
      <c r="I13" s="1118"/>
      <c r="J13" s="1119"/>
      <c r="K13" s="267" t="s">
        <v>471</v>
      </c>
      <c r="L13" s="268" t="s">
        <v>471</v>
      </c>
      <c r="M13" s="269" t="s">
        <v>471</v>
      </c>
      <c r="N13" s="270" t="s">
        <v>471</v>
      </c>
    </row>
    <row r="14" spans="1:16" ht="13.5" customHeight="1" x14ac:dyDescent="0.15">
      <c r="A14" s="248"/>
      <c r="B14" s="244"/>
      <c r="C14" s="244"/>
      <c r="D14" s="244"/>
      <c r="E14" s="244"/>
      <c r="F14" s="244"/>
      <c r="G14" s="1117" t="s">
        <v>473</v>
      </c>
      <c r="H14" s="1118"/>
      <c r="I14" s="1118"/>
      <c r="J14" s="1119"/>
      <c r="K14" s="267">
        <v>46360</v>
      </c>
      <c r="L14" s="268">
        <v>5582</v>
      </c>
      <c r="M14" s="269">
        <v>4790</v>
      </c>
      <c r="N14" s="270">
        <v>16.5</v>
      </c>
    </row>
    <row r="15" spans="1:16" ht="13.5" customHeight="1" x14ac:dyDescent="0.15">
      <c r="A15" s="248"/>
      <c r="B15" s="244"/>
      <c r="C15" s="244"/>
      <c r="D15" s="244"/>
      <c r="E15" s="244"/>
      <c r="F15" s="244"/>
      <c r="G15" s="1117" t="s">
        <v>474</v>
      </c>
      <c r="H15" s="1118"/>
      <c r="I15" s="1118"/>
      <c r="J15" s="1119"/>
      <c r="K15" s="267">
        <v>48268</v>
      </c>
      <c r="L15" s="268">
        <v>5812</v>
      </c>
      <c r="M15" s="269">
        <v>2476</v>
      </c>
      <c r="N15" s="270">
        <v>134.69999999999999</v>
      </c>
    </row>
    <row r="16" spans="1:16" x14ac:dyDescent="0.15">
      <c r="A16" s="248"/>
      <c r="B16" s="244"/>
      <c r="C16" s="244"/>
      <c r="D16" s="244"/>
      <c r="E16" s="244"/>
      <c r="F16" s="244"/>
      <c r="G16" s="1120" t="s">
        <v>475</v>
      </c>
      <c r="H16" s="1121"/>
      <c r="I16" s="1121"/>
      <c r="J16" s="1122"/>
      <c r="K16" s="268">
        <v>-154824</v>
      </c>
      <c r="L16" s="268">
        <v>-18642</v>
      </c>
      <c r="M16" s="269">
        <v>-12174</v>
      </c>
      <c r="N16" s="270">
        <v>53.1</v>
      </c>
    </row>
    <row r="17" spans="1:16" x14ac:dyDescent="0.15">
      <c r="A17" s="248"/>
      <c r="B17" s="244"/>
      <c r="C17" s="244"/>
      <c r="D17" s="244"/>
      <c r="E17" s="244"/>
      <c r="F17" s="244"/>
      <c r="G17" s="1120" t="s">
        <v>170</v>
      </c>
      <c r="H17" s="1121"/>
      <c r="I17" s="1121"/>
      <c r="J17" s="1122"/>
      <c r="K17" s="268">
        <v>1270348</v>
      </c>
      <c r="L17" s="268">
        <v>152962</v>
      </c>
      <c r="M17" s="269">
        <v>130260</v>
      </c>
      <c r="N17" s="270">
        <v>17.399999999999999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12" t="s">
        <v>480</v>
      </c>
      <c r="H21" s="1113"/>
      <c r="I21" s="1113"/>
      <c r="J21" s="1114"/>
      <c r="K21" s="280">
        <v>19.27</v>
      </c>
      <c r="L21" s="281">
        <v>12.26</v>
      </c>
      <c r="M21" s="282">
        <v>7.01</v>
      </c>
      <c r="N21" s="249"/>
      <c r="O21" s="283"/>
      <c r="P21" s="279"/>
    </row>
    <row r="22" spans="1:16" s="284" customFormat="1" x14ac:dyDescent="0.15">
      <c r="A22" s="279"/>
      <c r="B22" s="249"/>
      <c r="C22" s="249"/>
      <c r="D22" s="249"/>
      <c r="E22" s="249"/>
      <c r="F22" s="249"/>
      <c r="G22" s="1112" t="s">
        <v>481</v>
      </c>
      <c r="H22" s="1113"/>
      <c r="I22" s="1113"/>
      <c r="J22" s="1114"/>
      <c r="K22" s="285">
        <v>89.5</v>
      </c>
      <c r="L22" s="286">
        <v>94.9</v>
      </c>
      <c r="M22" s="287">
        <v>-5.4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5" t="s">
        <v>462</v>
      </c>
      <c r="L30" s="254"/>
      <c r="M30" s="255" t="s">
        <v>463</v>
      </c>
      <c r="N30" s="256"/>
    </row>
    <row r="31" spans="1:16" x14ac:dyDescent="0.15">
      <c r="A31" s="248"/>
      <c r="B31" s="244"/>
      <c r="C31" s="244"/>
      <c r="D31" s="244"/>
      <c r="E31" s="244"/>
      <c r="F31" s="244"/>
      <c r="G31" s="257"/>
      <c r="H31" s="258"/>
      <c r="I31" s="258"/>
      <c r="J31" s="259"/>
      <c r="K31" s="1116"/>
      <c r="L31" s="260" t="s">
        <v>464</v>
      </c>
      <c r="M31" s="261" t="s">
        <v>465</v>
      </c>
      <c r="N31" s="262" t="s">
        <v>466</v>
      </c>
    </row>
    <row r="32" spans="1:16" ht="27" customHeight="1" x14ac:dyDescent="0.15">
      <c r="A32" s="248"/>
      <c r="B32" s="244"/>
      <c r="C32" s="244"/>
      <c r="D32" s="244"/>
      <c r="E32" s="244"/>
      <c r="F32" s="244"/>
      <c r="G32" s="1128" t="s">
        <v>485</v>
      </c>
      <c r="H32" s="1129"/>
      <c r="I32" s="1129"/>
      <c r="J32" s="1130"/>
      <c r="K32" s="294">
        <v>765572</v>
      </c>
      <c r="L32" s="294">
        <v>92182</v>
      </c>
      <c r="M32" s="295">
        <v>71410</v>
      </c>
      <c r="N32" s="296">
        <v>29.1</v>
      </c>
    </row>
    <row r="33" spans="1:16" ht="13.5" customHeight="1" x14ac:dyDescent="0.15">
      <c r="A33" s="248"/>
      <c r="B33" s="244"/>
      <c r="C33" s="244"/>
      <c r="D33" s="244"/>
      <c r="E33" s="244"/>
      <c r="F33" s="244"/>
      <c r="G33" s="1128" t="s">
        <v>486</v>
      </c>
      <c r="H33" s="1129"/>
      <c r="I33" s="1129"/>
      <c r="J33" s="1130"/>
      <c r="K33" s="294" t="s">
        <v>471</v>
      </c>
      <c r="L33" s="294" t="s">
        <v>471</v>
      </c>
      <c r="M33" s="295" t="s">
        <v>471</v>
      </c>
      <c r="N33" s="296" t="s">
        <v>471</v>
      </c>
    </row>
    <row r="34" spans="1:16" ht="27" customHeight="1" x14ac:dyDescent="0.15">
      <c r="A34" s="248"/>
      <c r="B34" s="244"/>
      <c r="C34" s="244"/>
      <c r="D34" s="244"/>
      <c r="E34" s="244"/>
      <c r="F34" s="244"/>
      <c r="G34" s="1128" t="s">
        <v>487</v>
      </c>
      <c r="H34" s="1129"/>
      <c r="I34" s="1129"/>
      <c r="J34" s="1130"/>
      <c r="K34" s="294" t="s">
        <v>471</v>
      </c>
      <c r="L34" s="294" t="s">
        <v>471</v>
      </c>
      <c r="M34" s="295" t="s">
        <v>471</v>
      </c>
      <c r="N34" s="296" t="s">
        <v>471</v>
      </c>
    </row>
    <row r="35" spans="1:16" ht="27" customHeight="1" x14ac:dyDescent="0.15">
      <c r="A35" s="248"/>
      <c r="B35" s="244"/>
      <c r="C35" s="244"/>
      <c r="D35" s="244"/>
      <c r="E35" s="244"/>
      <c r="F35" s="244"/>
      <c r="G35" s="1128" t="s">
        <v>488</v>
      </c>
      <c r="H35" s="1129"/>
      <c r="I35" s="1129"/>
      <c r="J35" s="1130"/>
      <c r="K35" s="294">
        <v>26076</v>
      </c>
      <c r="L35" s="294">
        <v>3140</v>
      </c>
      <c r="M35" s="295">
        <v>19838</v>
      </c>
      <c r="N35" s="296">
        <v>-84.2</v>
      </c>
    </row>
    <row r="36" spans="1:16" ht="27" customHeight="1" x14ac:dyDescent="0.15">
      <c r="A36" s="248"/>
      <c r="B36" s="244"/>
      <c r="C36" s="244"/>
      <c r="D36" s="244"/>
      <c r="E36" s="244"/>
      <c r="F36" s="244"/>
      <c r="G36" s="1128" t="s">
        <v>489</v>
      </c>
      <c r="H36" s="1129"/>
      <c r="I36" s="1129"/>
      <c r="J36" s="1130"/>
      <c r="K36" s="294">
        <v>28910</v>
      </c>
      <c r="L36" s="294">
        <v>3481</v>
      </c>
      <c r="M36" s="295">
        <v>4809</v>
      </c>
      <c r="N36" s="296">
        <v>-27.6</v>
      </c>
    </row>
    <row r="37" spans="1:16" ht="13.5" customHeight="1" x14ac:dyDescent="0.15">
      <c r="A37" s="248"/>
      <c r="B37" s="244"/>
      <c r="C37" s="244"/>
      <c r="D37" s="244"/>
      <c r="E37" s="244"/>
      <c r="F37" s="244"/>
      <c r="G37" s="1128" t="s">
        <v>490</v>
      </c>
      <c r="H37" s="1129"/>
      <c r="I37" s="1129"/>
      <c r="J37" s="1130"/>
      <c r="K37" s="294" t="s">
        <v>471</v>
      </c>
      <c r="L37" s="294" t="s">
        <v>471</v>
      </c>
      <c r="M37" s="295">
        <v>1747</v>
      </c>
      <c r="N37" s="296" t="s">
        <v>471</v>
      </c>
    </row>
    <row r="38" spans="1:16" ht="27" customHeight="1" x14ac:dyDescent="0.15">
      <c r="A38" s="248"/>
      <c r="B38" s="244"/>
      <c r="C38" s="244"/>
      <c r="D38" s="244"/>
      <c r="E38" s="244"/>
      <c r="F38" s="244"/>
      <c r="G38" s="1131" t="s">
        <v>491</v>
      </c>
      <c r="H38" s="1132"/>
      <c r="I38" s="1132"/>
      <c r="J38" s="1133"/>
      <c r="K38" s="297">
        <v>422</v>
      </c>
      <c r="L38" s="297">
        <v>51</v>
      </c>
      <c r="M38" s="298">
        <v>16</v>
      </c>
      <c r="N38" s="299">
        <v>218.8</v>
      </c>
      <c r="O38" s="293"/>
    </row>
    <row r="39" spans="1:16" x14ac:dyDescent="0.15">
      <c r="A39" s="248"/>
      <c r="B39" s="244"/>
      <c r="C39" s="244"/>
      <c r="D39" s="244"/>
      <c r="E39" s="244"/>
      <c r="F39" s="244"/>
      <c r="G39" s="1131" t="s">
        <v>492</v>
      </c>
      <c r="H39" s="1132"/>
      <c r="I39" s="1132"/>
      <c r="J39" s="1133"/>
      <c r="K39" s="300">
        <v>-48585</v>
      </c>
      <c r="L39" s="300">
        <v>-5850</v>
      </c>
      <c r="M39" s="301">
        <v>-2838</v>
      </c>
      <c r="N39" s="302">
        <v>106.1</v>
      </c>
      <c r="O39" s="293"/>
    </row>
    <row r="40" spans="1:16" ht="27" customHeight="1" x14ac:dyDescent="0.15">
      <c r="A40" s="248"/>
      <c r="B40" s="244"/>
      <c r="C40" s="244"/>
      <c r="D40" s="244"/>
      <c r="E40" s="244"/>
      <c r="F40" s="244"/>
      <c r="G40" s="1128" t="s">
        <v>493</v>
      </c>
      <c r="H40" s="1129"/>
      <c r="I40" s="1129"/>
      <c r="J40" s="1130"/>
      <c r="K40" s="300">
        <v>-431894</v>
      </c>
      <c r="L40" s="300">
        <v>-52004</v>
      </c>
      <c r="M40" s="301">
        <v>-63648</v>
      </c>
      <c r="N40" s="302">
        <v>-18.3</v>
      </c>
      <c r="O40" s="293"/>
    </row>
    <row r="41" spans="1:16" x14ac:dyDescent="0.15">
      <c r="A41" s="248"/>
      <c r="B41" s="244"/>
      <c r="C41" s="244"/>
      <c r="D41" s="244"/>
      <c r="E41" s="244"/>
      <c r="F41" s="244"/>
      <c r="G41" s="1134" t="s">
        <v>280</v>
      </c>
      <c r="H41" s="1135"/>
      <c r="I41" s="1135"/>
      <c r="J41" s="1136"/>
      <c r="K41" s="294">
        <v>340501</v>
      </c>
      <c r="L41" s="300">
        <v>41000</v>
      </c>
      <c r="M41" s="301">
        <v>31334</v>
      </c>
      <c r="N41" s="302">
        <v>30.8</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23" t="s">
        <v>462</v>
      </c>
      <c r="J49" s="1125" t="s">
        <v>497</v>
      </c>
      <c r="K49" s="1126"/>
      <c r="L49" s="1126"/>
      <c r="M49" s="1126"/>
      <c r="N49" s="1127"/>
    </row>
    <row r="50" spans="1:14" x14ac:dyDescent="0.15">
      <c r="A50" s="248"/>
      <c r="B50" s="244"/>
      <c r="C50" s="244"/>
      <c r="D50" s="244"/>
      <c r="E50" s="244"/>
      <c r="F50" s="244"/>
      <c r="G50" s="312"/>
      <c r="H50" s="313"/>
      <c r="I50" s="1124"/>
      <c r="J50" s="314" t="s">
        <v>498</v>
      </c>
      <c r="K50" s="315" t="s">
        <v>499</v>
      </c>
      <c r="L50" s="316" t="s">
        <v>500</v>
      </c>
      <c r="M50" s="317" t="s">
        <v>501</v>
      </c>
      <c r="N50" s="318" t="s">
        <v>502</v>
      </c>
    </row>
    <row r="51" spans="1:14" x14ac:dyDescent="0.15">
      <c r="A51" s="248"/>
      <c r="B51" s="244"/>
      <c r="C51" s="244"/>
      <c r="D51" s="244"/>
      <c r="E51" s="244"/>
      <c r="F51" s="244"/>
      <c r="G51" s="310" t="s">
        <v>503</v>
      </c>
      <c r="H51" s="311"/>
      <c r="I51" s="319">
        <v>1668523</v>
      </c>
      <c r="J51" s="320">
        <v>194218</v>
      </c>
      <c r="K51" s="321">
        <v>-26.2</v>
      </c>
      <c r="L51" s="322">
        <v>109234</v>
      </c>
      <c r="M51" s="323">
        <v>32.799999999999997</v>
      </c>
      <c r="N51" s="324">
        <v>-59</v>
      </c>
    </row>
    <row r="52" spans="1:14" x14ac:dyDescent="0.15">
      <c r="A52" s="248"/>
      <c r="B52" s="244"/>
      <c r="C52" s="244"/>
      <c r="D52" s="244"/>
      <c r="E52" s="244"/>
      <c r="F52" s="244"/>
      <c r="G52" s="325"/>
      <c r="H52" s="326" t="s">
        <v>504</v>
      </c>
      <c r="I52" s="327">
        <v>1112331</v>
      </c>
      <c r="J52" s="328">
        <v>129476</v>
      </c>
      <c r="K52" s="329">
        <v>-13</v>
      </c>
      <c r="L52" s="330">
        <v>63976</v>
      </c>
      <c r="M52" s="331">
        <v>45.4</v>
      </c>
      <c r="N52" s="332">
        <v>-58.4</v>
      </c>
    </row>
    <row r="53" spans="1:14" x14ac:dyDescent="0.15">
      <c r="A53" s="248"/>
      <c r="B53" s="244"/>
      <c r="C53" s="244"/>
      <c r="D53" s="244"/>
      <c r="E53" s="244"/>
      <c r="F53" s="244"/>
      <c r="G53" s="310" t="s">
        <v>505</v>
      </c>
      <c r="H53" s="311"/>
      <c r="I53" s="319">
        <v>2232745</v>
      </c>
      <c r="J53" s="320">
        <v>263202</v>
      </c>
      <c r="K53" s="321">
        <v>35.5</v>
      </c>
      <c r="L53" s="322">
        <v>121932</v>
      </c>
      <c r="M53" s="323">
        <v>11.6</v>
      </c>
      <c r="N53" s="324">
        <v>23.9</v>
      </c>
    </row>
    <row r="54" spans="1:14" x14ac:dyDescent="0.15">
      <c r="A54" s="248"/>
      <c r="B54" s="244"/>
      <c r="C54" s="244"/>
      <c r="D54" s="244"/>
      <c r="E54" s="244"/>
      <c r="F54" s="244"/>
      <c r="G54" s="325"/>
      <c r="H54" s="326" t="s">
        <v>504</v>
      </c>
      <c r="I54" s="327">
        <v>1425581</v>
      </c>
      <c r="J54" s="328">
        <v>168052</v>
      </c>
      <c r="K54" s="329">
        <v>29.8</v>
      </c>
      <c r="L54" s="330">
        <v>68430</v>
      </c>
      <c r="M54" s="331">
        <v>7</v>
      </c>
      <c r="N54" s="332">
        <v>22.8</v>
      </c>
    </row>
    <row r="55" spans="1:14" x14ac:dyDescent="0.15">
      <c r="A55" s="248"/>
      <c r="B55" s="244"/>
      <c r="C55" s="244"/>
      <c r="D55" s="244"/>
      <c r="E55" s="244"/>
      <c r="F55" s="244"/>
      <c r="G55" s="310" t="s">
        <v>506</v>
      </c>
      <c r="H55" s="311"/>
      <c r="I55" s="319">
        <v>1251824</v>
      </c>
      <c r="J55" s="320">
        <v>150045</v>
      </c>
      <c r="K55" s="321">
        <v>-43</v>
      </c>
      <c r="L55" s="322">
        <v>92021</v>
      </c>
      <c r="M55" s="323">
        <v>-24.5</v>
      </c>
      <c r="N55" s="324">
        <v>-18.5</v>
      </c>
    </row>
    <row r="56" spans="1:14" x14ac:dyDescent="0.15">
      <c r="A56" s="248"/>
      <c r="B56" s="244"/>
      <c r="C56" s="244"/>
      <c r="D56" s="244"/>
      <c r="E56" s="244"/>
      <c r="F56" s="244"/>
      <c r="G56" s="325"/>
      <c r="H56" s="326" t="s">
        <v>504</v>
      </c>
      <c r="I56" s="327">
        <v>807656</v>
      </c>
      <c r="J56" s="328">
        <v>96806</v>
      </c>
      <c r="K56" s="329">
        <v>-42.4</v>
      </c>
      <c r="L56" s="330">
        <v>52579</v>
      </c>
      <c r="M56" s="331">
        <v>-23.2</v>
      </c>
      <c r="N56" s="332">
        <v>-19.2</v>
      </c>
    </row>
    <row r="57" spans="1:14" x14ac:dyDescent="0.15">
      <c r="A57" s="248"/>
      <c r="B57" s="244"/>
      <c r="C57" s="244"/>
      <c r="D57" s="244"/>
      <c r="E57" s="244"/>
      <c r="F57" s="244"/>
      <c r="G57" s="310" t="s">
        <v>507</v>
      </c>
      <c r="H57" s="311"/>
      <c r="I57" s="319">
        <v>2019093</v>
      </c>
      <c r="J57" s="320">
        <v>245841</v>
      </c>
      <c r="K57" s="321">
        <v>63.8</v>
      </c>
      <c r="L57" s="322">
        <v>94828</v>
      </c>
      <c r="M57" s="323">
        <v>3.1</v>
      </c>
      <c r="N57" s="324">
        <v>60.7</v>
      </c>
    </row>
    <row r="58" spans="1:14" x14ac:dyDescent="0.15">
      <c r="A58" s="248"/>
      <c r="B58" s="244"/>
      <c r="C58" s="244"/>
      <c r="D58" s="244"/>
      <c r="E58" s="244"/>
      <c r="F58" s="244"/>
      <c r="G58" s="325"/>
      <c r="H58" s="326" t="s">
        <v>504</v>
      </c>
      <c r="I58" s="327">
        <v>1277727</v>
      </c>
      <c r="J58" s="328">
        <v>155574</v>
      </c>
      <c r="K58" s="329">
        <v>60.7</v>
      </c>
      <c r="L58" s="330">
        <v>55133</v>
      </c>
      <c r="M58" s="331">
        <v>4.9000000000000004</v>
      </c>
      <c r="N58" s="332">
        <v>55.8</v>
      </c>
    </row>
    <row r="59" spans="1:14" x14ac:dyDescent="0.15">
      <c r="A59" s="248"/>
      <c r="B59" s="244"/>
      <c r="C59" s="244"/>
      <c r="D59" s="244"/>
      <c r="E59" s="244"/>
      <c r="F59" s="244"/>
      <c r="G59" s="310" t="s">
        <v>508</v>
      </c>
      <c r="H59" s="311"/>
      <c r="I59" s="319">
        <v>3824475</v>
      </c>
      <c r="J59" s="320">
        <v>460503</v>
      </c>
      <c r="K59" s="321">
        <v>87.3</v>
      </c>
      <c r="L59" s="322">
        <v>119674</v>
      </c>
      <c r="M59" s="323">
        <v>26.2</v>
      </c>
      <c r="N59" s="324">
        <v>61.1</v>
      </c>
    </row>
    <row r="60" spans="1:14" x14ac:dyDescent="0.15">
      <c r="A60" s="248"/>
      <c r="B60" s="244"/>
      <c r="C60" s="244"/>
      <c r="D60" s="244"/>
      <c r="E60" s="244"/>
      <c r="F60" s="244"/>
      <c r="G60" s="325"/>
      <c r="H60" s="326" t="s">
        <v>504</v>
      </c>
      <c r="I60" s="333">
        <v>884238</v>
      </c>
      <c r="J60" s="328">
        <v>106471</v>
      </c>
      <c r="K60" s="329">
        <v>-31.6</v>
      </c>
      <c r="L60" s="330">
        <v>57803</v>
      </c>
      <c r="M60" s="331">
        <v>4.8</v>
      </c>
      <c r="N60" s="332">
        <v>-36.4</v>
      </c>
    </row>
    <row r="61" spans="1:14" x14ac:dyDescent="0.15">
      <c r="A61" s="248"/>
      <c r="B61" s="244"/>
      <c r="C61" s="244"/>
      <c r="D61" s="244"/>
      <c r="E61" s="244"/>
      <c r="F61" s="244"/>
      <c r="G61" s="310" t="s">
        <v>509</v>
      </c>
      <c r="H61" s="334"/>
      <c r="I61" s="335">
        <v>2199332</v>
      </c>
      <c r="J61" s="336">
        <v>262762</v>
      </c>
      <c r="K61" s="337">
        <v>23.5</v>
      </c>
      <c r="L61" s="338">
        <v>107538</v>
      </c>
      <c r="M61" s="339">
        <v>9.8000000000000007</v>
      </c>
      <c r="N61" s="324">
        <v>13.7</v>
      </c>
    </row>
    <row r="62" spans="1:14" x14ac:dyDescent="0.15">
      <c r="A62" s="248"/>
      <c r="B62" s="244"/>
      <c r="C62" s="244"/>
      <c r="D62" s="244"/>
      <c r="E62" s="244"/>
      <c r="F62" s="244"/>
      <c r="G62" s="325"/>
      <c r="H62" s="326" t="s">
        <v>504</v>
      </c>
      <c r="I62" s="327">
        <v>1101507</v>
      </c>
      <c r="J62" s="328">
        <v>131276</v>
      </c>
      <c r="K62" s="329">
        <v>0.7</v>
      </c>
      <c r="L62" s="330">
        <v>59584</v>
      </c>
      <c r="M62" s="331">
        <v>7.8</v>
      </c>
      <c r="N62" s="332">
        <v>-7.1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7" t="s">
        <v>3</v>
      </c>
      <c r="D47" s="1137"/>
      <c r="E47" s="1138"/>
      <c r="F47" s="11">
        <v>9.73</v>
      </c>
      <c r="G47" s="12">
        <v>14.22</v>
      </c>
      <c r="H47" s="12">
        <v>21.19</v>
      </c>
      <c r="I47" s="12">
        <v>21.61</v>
      </c>
      <c r="J47" s="13">
        <v>18.52</v>
      </c>
    </row>
    <row r="48" spans="2:10" ht="57.75" customHeight="1" x14ac:dyDescent="0.15">
      <c r="B48" s="14"/>
      <c r="C48" s="1139" t="s">
        <v>4</v>
      </c>
      <c r="D48" s="1139"/>
      <c r="E48" s="1140"/>
      <c r="F48" s="15">
        <v>5.34</v>
      </c>
      <c r="G48" s="16">
        <v>5.55</v>
      </c>
      <c r="H48" s="16">
        <v>4.4000000000000004</v>
      </c>
      <c r="I48" s="16">
        <v>3.39</v>
      </c>
      <c r="J48" s="17">
        <v>7.46</v>
      </c>
    </row>
    <row r="49" spans="2:10" ht="57.75" customHeight="1" thickBot="1" x14ac:dyDescent="0.2">
      <c r="B49" s="18"/>
      <c r="C49" s="1141" t="s">
        <v>5</v>
      </c>
      <c r="D49" s="1141"/>
      <c r="E49" s="1142"/>
      <c r="F49" s="19">
        <v>4.1399999999999997</v>
      </c>
      <c r="G49" s="20">
        <v>5.15</v>
      </c>
      <c r="H49" s="20">
        <v>5.66</v>
      </c>
      <c r="I49" s="20" t="s">
        <v>516</v>
      </c>
      <c r="J49" s="21">
        <v>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49" t="s">
        <v>517</v>
      </c>
      <c r="D34" s="1149"/>
      <c r="E34" s="1150"/>
      <c r="F34" s="32">
        <v>5.34</v>
      </c>
      <c r="G34" s="33">
        <v>5.55</v>
      </c>
      <c r="H34" s="33">
        <v>4.4000000000000004</v>
      </c>
      <c r="I34" s="33">
        <v>3.39</v>
      </c>
      <c r="J34" s="34">
        <v>7.46</v>
      </c>
      <c r="K34" s="22"/>
      <c r="L34" s="22"/>
      <c r="M34" s="22"/>
      <c r="N34" s="22"/>
      <c r="O34" s="22"/>
      <c r="P34" s="22"/>
    </row>
    <row r="35" spans="1:16" ht="39" customHeight="1" x14ac:dyDescent="0.15">
      <c r="A35" s="22"/>
      <c r="B35" s="35"/>
      <c r="C35" s="1143" t="s">
        <v>518</v>
      </c>
      <c r="D35" s="1144"/>
      <c r="E35" s="1145"/>
      <c r="F35" s="36">
        <v>6.07</v>
      </c>
      <c r="G35" s="37">
        <v>5.98</v>
      </c>
      <c r="H35" s="37">
        <v>4.46</v>
      </c>
      <c r="I35" s="37">
        <v>3.67</v>
      </c>
      <c r="J35" s="38">
        <v>1.27</v>
      </c>
      <c r="K35" s="22"/>
      <c r="L35" s="22"/>
      <c r="M35" s="22"/>
      <c r="N35" s="22"/>
      <c r="O35" s="22"/>
      <c r="P35" s="22"/>
    </row>
    <row r="36" spans="1:16" ht="39" customHeight="1" x14ac:dyDescent="0.15">
      <c r="A36" s="22"/>
      <c r="B36" s="35"/>
      <c r="C36" s="1143" t="s">
        <v>519</v>
      </c>
      <c r="D36" s="1144"/>
      <c r="E36" s="1145"/>
      <c r="F36" s="36">
        <v>0</v>
      </c>
      <c r="G36" s="37">
        <v>0</v>
      </c>
      <c r="H36" s="37">
        <v>0.3</v>
      </c>
      <c r="I36" s="37">
        <v>0.08</v>
      </c>
      <c r="J36" s="38">
        <v>0.56000000000000005</v>
      </c>
      <c r="K36" s="22"/>
      <c r="L36" s="22"/>
      <c r="M36" s="22"/>
      <c r="N36" s="22"/>
      <c r="O36" s="22"/>
      <c r="P36" s="22"/>
    </row>
    <row r="37" spans="1:16" ht="39" customHeight="1" x14ac:dyDescent="0.15">
      <c r="A37" s="22"/>
      <c r="B37" s="35"/>
      <c r="C37" s="1143" t="s">
        <v>520</v>
      </c>
      <c r="D37" s="1144"/>
      <c r="E37" s="1145"/>
      <c r="F37" s="36">
        <v>0</v>
      </c>
      <c r="G37" s="37">
        <v>0</v>
      </c>
      <c r="H37" s="37">
        <v>0</v>
      </c>
      <c r="I37" s="37">
        <v>0.02</v>
      </c>
      <c r="J37" s="38">
        <v>0.03</v>
      </c>
      <c r="K37" s="22"/>
      <c r="L37" s="22"/>
      <c r="M37" s="22"/>
      <c r="N37" s="22"/>
      <c r="O37" s="22"/>
      <c r="P37" s="22"/>
    </row>
    <row r="38" spans="1:16" ht="39" customHeight="1" x14ac:dyDescent="0.15">
      <c r="A38" s="22"/>
      <c r="B38" s="35"/>
      <c r="C38" s="1143" t="s">
        <v>521</v>
      </c>
      <c r="D38" s="1144"/>
      <c r="E38" s="1145"/>
      <c r="F38" s="36">
        <v>0</v>
      </c>
      <c r="G38" s="37">
        <v>0</v>
      </c>
      <c r="H38" s="37">
        <v>0</v>
      </c>
      <c r="I38" s="37">
        <v>0</v>
      </c>
      <c r="J38" s="38">
        <v>0</v>
      </c>
      <c r="K38" s="22"/>
      <c r="L38" s="22"/>
      <c r="M38" s="22"/>
      <c r="N38" s="22"/>
      <c r="O38" s="22"/>
      <c r="P38" s="22"/>
    </row>
    <row r="39" spans="1:16" ht="39" customHeight="1" x14ac:dyDescent="0.15">
      <c r="A39" s="22"/>
      <c r="B39" s="35"/>
      <c r="C39" s="1143"/>
      <c r="D39" s="1144"/>
      <c r="E39" s="1145"/>
      <c r="F39" s="36"/>
      <c r="G39" s="37"/>
      <c r="H39" s="37"/>
      <c r="I39" s="37"/>
      <c r="J39" s="38"/>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522</v>
      </c>
      <c r="D42" s="1144"/>
      <c r="E42" s="1145"/>
      <c r="F42" s="36" t="s">
        <v>471</v>
      </c>
      <c r="G42" s="37" t="s">
        <v>471</v>
      </c>
      <c r="H42" s="37" t="s">
        <v>471</v>
      </c>
      <c r="I42" s="37" t="s">
        <v>471</v>
      </c>
      <c r="J42" s="38" t="s">
        <v>471</v>
      </c>
      <c r="K42" s="22"/>
      <c r="L42" s="22"/>
      <c r="M42" s="22"/>
      <c r="N42" s="22"/>
      <c r="O42" s="22"/>
      <c r="P42" s="22"/>
    </row>
    <row r="43" spans="1:16" ht="39" customHeight="1" thickBot="1" x14ac:dyDescent="0.2">
      <c r="A43" s="22"/>
      <c r="B43" s="40"/>
      <c r="C43" s="1146" t="s">
        <v>523</v>
      </c>
      <c r="D43" s="1147"/>
      <c r="E43" s="1148"/>
      <c r="F43" s="41">
        <v>0</v>
      </c>
      <c r="G43" s="42">
        <v>0</v>
      </c>
      <c r="H43" s="42" t="s">
        <v>471</v>
      </c>
      <c r="I43" s="42" t="s">
        <v>471</v>
      </c>
      <c r="J43" s="43" t="s">
        <v>471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829</v>
      </c>
      <c r="L45" s="60">
        <v>797</v>
      </c>
      <c r="M45" s="60">
        <v>832</v>
      </c>
      <c r="N45" s="60">
        <v>791</v>
      </c>
      <c r="O45" s="61">
        <v>766</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471</v>
      </c>
      <c r="L46" s="64" t="s">
        <v>471</v>
      </c>
      <c r="M46" s="64" t="s">
        <v>471</v>
      </c>
      <c r="N46" s="64" t="s">
        <v>471</v>
      </c>
      <c r="O46" s="65" t="s">
        <v>471</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471</v>
      </c>
      <c r="L47" s="64" t="s">
        <v>471</v>
      </c>
      <c r="M47" s="64" t="s">
        <v>471</v>
      </c>
      <c r="N47" s="64" t="s">
        <v>471</v>
      </c>
      <c r="O47" s="65" t="s">
        <v>471</v>
      </c>
      <c r="P47" s="48"/>
      <c r="Q47" s="48"/>
      <c r="R47" s="48"/>
      <c r="S47" s="48"/>
      <c r="T47" s="48"/>
      <c r="U47" s="48"/>
    </row>
    <row r="48" spans="1:21" ht="30.75" customHeight="1" x14ac:dyDescent="0.15">
      <c r="A48" s="48"/>
      <c r="B48" s="1161"/>
      <c r="C48" s="1162"/>
      <c r="D48" s="62"/>
      <c r="E48" s="1153" t="s">
        <v>14</v>
      </c>
      <c r="F48" s="1153"/>
      <c r="G48" s="1153"/>
      <c r="H48" s="1153"/>
      <c r="I48" s="1153"/>
      <c r="J48" s="1154"/>
      <c r="K48" s="63">
        <v>33</v>
      </c>
      <c r="L48" s="64">
        <v>33</v>
      </c>
      <c r="M48" s="64">
        <v>32</v>
      </c>
      <c r="N48" s="64">
        <v>30</v>
      </c>
      <c r="O48" s="65">
        <v>26</v>
      </c>
      <c r="P48" s="48"/>
      <c r="Q48" s="48"/>
      <c r="R48" s="48"/>
      <c r="S48" s="48"/>
      <c r="T48" s="48"/>
      <c r="U48" s="48"/>
    </row>
    <row r="49" spans="1:21" ht="30.75" customHeight="1" x14ac:dyDescent="0.15">
      <c r="A49" s="48"/>
      <c r="B49" s="1161"/>
      <c r="C49" s="1162"/>
      <c r="D49" s="62"/>
      <c r="E49" s="1153" t="s">
        <v>15</v>
      </c>
      <c r="F49" s="1153"/>
      <c r="G49" s="1153"/>
      <c r="H49" s="1153"/>
      <c r="I49" s="1153"/>
      <c r="J49" s="1154"/>
      <c r="K49" s="63">
        <v>25</v>
      </c>
      <c r="L49" s="64">
        <v>25</v>
      </c>
      <c r="M49" s="64">
        <v>26</v>
      </c>
      <c r="N49" s="64">
        <v>27</v>
      </c>
      <c r="O49" s="65">
        <v>29</v>
      </c>
      <c r="P49" s="48"/>
      <c r="Q49" s="48"/>
      <c r="R49" s="48"/>
      <c r="S49" s="48"/>
      <c r="T49" s="48"/>
      <c r="U49" s="48"/>
    </row>
    <row r="50" spans="1:21" ht="30.75" customHeight="1" x14ac:dyDescent="0.15">
      <c r="A50" s="48"/>
      <c r="B50" s="1161"/>
      <c r="C50" s="1162"/>
      <c r="D50" s="62"/>
      <c r="E50" s="1153" t="s">
        <v>16</v>
      </c>
      <c r="F50" s="1153"/>
      <c r="G50" s="1153"/>
      <c r="H50" s="1153"/>
      <c r="I50" s="1153"/>
      <c r="J50" s="1154"/>
      <c r="K50" s="63">
        <v>1</v>
      </c>
      <c r="L50" s="64" t="s">
        <v>471</v>
      </c>
      <c r="M50" s="64" t="s">
        <v>471</v>
      </c>
      <c r="N50" s="64" t="s">
        <v>471</v>
      </c>
      <c r="O50" s="65" t="s">
        <v>471</v>
      </c>
      <c r="P50" s="48"/>
      <c r="Q50" s="48"/>
      <c r="R50" s="48"/>
      <c r="S50" s="48"/>
      <c r="T50" s="48"/>
      <c r="U50" s="48"/>
    </row>
    <row r="51" spans="1:21" ht="30.75" customHeight="1" x14ac:dyDescent="0.15">
      <c r="A51" s="48"/>
      <c r="B51" s="1163"/>
      <c r="C51" s="1164"/>
      <c r="D51" s="66"/>
      <c r="E51" s="1153" t="s">
        <v>17</v>
      </c>
      <c r="F51" s="1153"/>
      <c r="G51" s="1153"/>
      <c r="H51" s="1153"/>
      <c r="I51" s="1153"/>
      <c r="J51" s="1154"/>
      <c r="K51" s="63">
        <v>4</v>
      </c>
      <c r="L51" s="64">
        <v>2</v>
      </c>
      <c r="M51" s="64">
        <v>2</v>
      </c>
      <c r="N51" s="64">
        <v>1</v>
      </c>
      <c r="O51" s="65">
        <v>0</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473</v>
      </c>
      <c r="L52" s="64">
        <v>490</v>
      </c>
      <c r="M52" s="64">
        <v>511</v>
      </c>
      <c r="N52" s="64">
        <v>498</v>
      </c>
      <c r="O52" s="65">
        <v>480</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419</v>
      </c>
      <c r="L53" s="69">
        <v>367</v>
      </c>
      <c r="M53" s="69">
        <v>381</v>
      </c>
      <c r="N53" s="69">
        <v>351</v>
      </c>
      <c r="O53" s="70">
        <v>341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2015-04-13T05:03:50Z</cp:lastPrinted>
  <dcterms:created xsi:type="dcterms:W3CDTF">2015-02-17T06:35:38Z</dcterms:created>
  <dcterms:modified xsi:type="dcterms:W3CDTF">2015-04-13T05:06:05Z</dcterms:modified>
  <cp:category/>
</cp:coreProperties>
</file>