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170331 平成27年度財政状況資料集の作成及び提出について（追加）\"/>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C34" i="9"/>
  <c r="U34" i="9" s="1"/>
  <c r="U35" i="9" s="1"/>
  <c r="U36"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<sst xmlns="http://schemas.openxmlformats.org/spreadsheetml/2006/main" count="1006" uniqueCount="542">
  <si>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</si>
  <si>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</si>
  <si>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</si>
  <si>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</si>
  <si>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</si>
  <si>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</si>
  <si>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</si>
  <si>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</si>
  <si>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</si>
  <si>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</si>
  <si>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</si>
  <si>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</si>
  <si>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</si>
  <si>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</si>
  <si>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</si>
  <si>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</si>
  <si>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</si>
  <si>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</si>
  <si>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</si>
  <si>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</si>
  <si>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</si>
  <si>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</si>
  <si>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</si>
  <si>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</si>
  <si>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</si>
  <si>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</si>
  <si>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</si>
  <si>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</si>
  <si>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</si>
  <si>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</si>
  <si>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</si>
  <si>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</si>
  <si>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</si>
  <si>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</si>
  <si>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</si>
  <si>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</si>
  <si>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</si>
  <si>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</si>
  <si>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</si>
  <si>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</si>
  <si>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</si>
  <si>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</si>
  <si>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</si>
  <si>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</si>
  <si>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</si>
  <si>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</si>
  <si>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</si>
  <si>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</si>
  <si>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</si>
  <si>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</si>
  <si>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</si>
  <si>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</si>
  <si>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</si>
  <si>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</si>
  <si>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</si>
  <si>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</si>
  <si>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</si>
  <si>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</si>
  <si>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</si>
  <si>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</si>
  <si>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</si>
  <si>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</si>
  <si>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</si>
  <si>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</si>
  <si>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</si>
  <si>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</si>
  <si>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</si>
  <si>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</si>
  <si>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</si>
  <si>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</si>
  <si>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</si>
  <si>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</si>
  <si>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</si>
  <si>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</si>
  <si>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</si>
  <si>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</si>
  <si>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</si>
  <si>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</si>
  <si>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</si>
  <si>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</si>
  <si>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</si>
  <si>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</si>
  <si>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</si>
  <si>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</si>
  <si>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</si>
  <si>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</si>
  <si>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</si>
  <si>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</si>
  <si>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</si>
  <si>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</si>
  <si>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</si>
  <si>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</si>
  <si>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</si>
  <si>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</si>
  <si>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</si>
  <si>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</si>
  <si>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</si>
  <si>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</si>
  <si>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</si>
  <si>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</si>
  <si>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</si>
  <si>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</si>
  <si>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</si>
  <si>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</si>
  <si>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</si>
  <si>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</si>
  <si>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</si>
  <si>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</si>
  <si>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</si>
  <si>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</si>
  <si>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</si>
  <si>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</si>
  <si>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</si>
  <si>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</si>
  <si>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</si>
  <si>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</si>
  <si>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</si>
  <si>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</si>
  <si>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</si>
  <si>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</si>
  <si>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</si>
  <si>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</si>
  <si>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</si>
  <si>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</si>
  <si>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</si>
  <si>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</si>
  <si>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</si>
  <si>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</si>
  <si>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</si>
  <si>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</si>
  <si>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</si>
  <si>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</si>
  <si>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</si>
  <si>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</si>
  <si>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</si>
  <si>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</si>
  <si>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</si>
  <si>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</si>
  <si>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</si>
  <si>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</si>
  <si>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</si>
  <si>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</si>
  <si>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</si>
  <si>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</si>
  <si>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</si>
  <si>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</si>
  <si>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</si>
  <si>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</si>
  <si>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</si>
  <si>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</si>
  <si>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</si>
  <si>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</si>
  <si>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</si>
  <si>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</si>
  <si>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</si>
  <si>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</si>
  <si>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</si>
  <si>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</si>
  <si>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</si>
  <si>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</si>
  <si>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</si>
  <si>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</si>
  <si>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</si>
  <si>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</si>
  <si>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</si>
  <si>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</si>
  <si>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</si>
  <si>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</si>
  <si>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</si>
  <si>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</si>
  <si>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</si>
  <si>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</si>
  <si>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</si>
  <si>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</si>
  <si>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</si>
  <si>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</si>
  <si>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</si>
  <si>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</si>
  <si>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</si>
  <si>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</si>
  <si>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</si>
  <si>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</si>
  <si>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</si>
  <si>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</si>
  <si>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</si>
  <si>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</si>
  <si>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</si>
  <si>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</si>
  <si>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</si>
  <si>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</si>
  <si>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</si>
  <si>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</si>
  <si>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</si>
  <si>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</si>
  <si>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</si>
  <si>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</si>
  <si>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</si>
  <si>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</si>
  <si>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</si>
  <si>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</si>
  <si>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</si>
  <si>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</si>
  <si>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</si>
  <si>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</si>
  <si>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</si>
  <si>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</si>
  <si>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</si>
  <si>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</si>
  <si>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</si>
  <si>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</si>
  <si>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</si>
  <si>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</si>
  <si>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</si>
  <si>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</si>
  <si>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</si>
  <si>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</si>
  <si>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</si>
  <si>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</si>
  <si>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</si>
  <si>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</si>
  <si>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</si>
  <si>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</si>
  <si>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</si>
  <si>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</si>
  <si>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</si>
  <si>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</si>
  <si>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</si>
  <si>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</si>
  <si>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</si>
  <si>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</si>
  <si>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</si>
  <si>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</si>
  <si>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</si>
  <si>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</si>
  <si>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</si>
  <si>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</si>
  <si>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</si>
  <si>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</si>
  <si>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</si>
  <si>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</si>
  <si>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</si>
  <si>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</si>
  <si>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</si>
  <si>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</si>
  <si>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</si>
  <si>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</si>
  <si>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</si>
  <si>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</si>
  <si>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</si>
  <si>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</si>
  <si>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</si>
  <si>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</si>
  <si>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</si>
  <si>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</si>
  <si>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</si>
  <si>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</si>
  <si>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</si>
  <si>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</si>
  <si>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</si>
  <si>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</si>
  <si>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</si>
  <si>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</si>
  <si>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</si>
  <si>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</si>
  <si>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</si>
  <si>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</si>
  <si>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</si>
  <si>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</si>
  <si>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</si>
  <si>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</si>
  <si>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</si>
  <si>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</si>
  <si>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</si>
  <si>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</si>
  <si>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</si>
  <si>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</si>
  <si>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</si>
  <si>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</si>
  <si>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</si>
  <si>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</si>
  <si>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</si>
  <si>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</si>
  <si>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</si>
  <si>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</si>
  <si>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</si>
  <si>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</si>
  <si>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</si>
  <si>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</si>
  <si>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</si>
  <si>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</si>
  <si>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</si>
  <si>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</si>
  <si>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</si>
  <si>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</si>
  <si>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</si>
  <si>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</si>
  <si>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</si>
  <si>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</si>
  <si>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</si>
  <si>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</si>
  <si>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</si>
  <si>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</si>
  <si>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</si>
  <si>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</si>
  <si>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</si>
  <si>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</si>
  <si>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</si>
  <si>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</si>
  <si>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</si>
  <si>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</si>
  <si>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</si>
  <si>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</si>
  <si>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</si>
  <si>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</si>
  <si>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</si>
  <si>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</si>
  <si>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</si>
  <si>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</si>
  <si>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</si>
  <si>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</si>
  <si>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</si>
  <si>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</si>
  <si>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</si>
  <si>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</si>
  <si>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</si>
  <si>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</si>
  <si>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</si>
  <si>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</si>
  <si>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</si>
  <si>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</si>
  <si>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</si>
  <si>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</si>
  <si>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</si>
  <si>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</si>
  <si>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</si>
  <si>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</si>
  <si>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</si>
  <si>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</si>
  <si>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</si>
  <si>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</si>
  <si>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</si>
  <si>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</si>
  <si>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</si>
  <si>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</si>
  <si>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</si>
  <si>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</si>
  <si>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</si>
  <si>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</si>
  <si>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</si>
  <si>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</si>
  <si>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</si>
  <si>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</si>
  <si>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</si>
  <si>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</si>
  <si>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</si>
  <si>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</si>
  <si>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</si>
  <si>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</si>
  <si>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</si>
  <si>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</si>
  <si>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</si>
  <si>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</si>
  <si>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</si>
  <si>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</si>
  <si>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</si>
  <si>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</si>
  <si>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</si>
  <si>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</si>
  <si>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</si>
  <si>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</si>
  <si>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</si>
  <si>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</si>
  <si>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</si>
  <si>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</si>
  <si>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</si>
  <si>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</si>
  <si>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</si>
  <si>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</si>
  <si>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</si>
  <si>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</si>
  <si>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</si>
  <si>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</si>
  <si>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</si>
  <si>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</si>
  <si>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</si>
  <si>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</si>
  <si>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</si>
  <si>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</si>
  <si>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</si>
  <si>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</si>
  <si>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</si>
  <si>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</si>
  <si>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</si>
  <si>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</si>
  <si>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</si>
  <si>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</si>
  <si>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</si>
  <si>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</si>
  <si>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</si>
  <si>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</si>
  <si>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</si>
  <si>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</si>
  <si>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</si>
  <si>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</si>
  <si>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</si>
  <si>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</si>
  <si>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</si>
  <si>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</si>
  <si>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</si>
  <si>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</si>
  <si>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</si>
  <si>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</si>
  <si>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</si>
  <si>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</si>
  <si>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</si>
  <si>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</si>
  <si>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</si>
  <si>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</si>
  <si>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</si>
  <si>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</si>
  <si>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</si>
  <si>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</si>
  <si>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</si>
  <si>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</si>
  <si>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</si>
  <si>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</si>
  <si>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</si>
  <si>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</si>
  <si>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</si>
  <si>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</si>
  <si>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</si>
  <si>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</si>
  <si>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</si>
  <si>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</si>
  <si>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</si>
  <si>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</si>
  <si>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</si>
  <si>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</si>
  <si>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</si>
  <si>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</si>
  <si>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</si>
  <si>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</si>
  <si>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</si>
  <si>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</si>
  <si>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</si>
  <si>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</si>
  <si>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</si>
  <si>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</si>
  <si>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</si>
  <si>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</si>
  <si>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</si>
  <si>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</si>
  <si>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</si>
  <si>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</si>
  <si>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</si>
  <si>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</si>
  <si>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</si>
  <si>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</si>
  <si>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</si>
  <si>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</si>
  <si>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</si>
  <si>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</si>
  <si>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</si>
  <si>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</si>
  <si>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</si>
  <si>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</si>
  <si>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</si>
  <si>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</si>
  <si>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</si>
  <si>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</si>
  <si>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</si>
  <si>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</si>
  <si>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</si>
  <si>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</si>
  <si>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</si>
  <si>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</si>
  <si>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</si>
  <si>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</si>
  <si>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</si>
  <si>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</si>
  <si>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</si>
  <si>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</si>
  <si>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</si>
  <si>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</si>
  <si>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</si>
  <si>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</si>
  <si>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</si>
  <si>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</si>
  <si>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</si>
  <si>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</si>
  <si>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</si>
  <si>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</si>
  <si>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</si>
  <si>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</si>
  <si>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</si>
  <si>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</si>
  <si>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</si>
  <si>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</si>
  <si>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</si>
  <si>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</si>
  <si>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</si>
  <si>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</si>
  <si>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</si>
  <si>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</si>
  <si>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</si>
  <si>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</si>
  <si>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</si>
  <si>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</si>
  <si>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</si>
  <si>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</si>
  <si>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</si>
  <si>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</si>
  <si>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</si>
  <si>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</si>
  <si>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</si>
  <si>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</si>
  <si>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</si>
  <si>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</si>
  <si>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</si>
  <si>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1.09</t>
  </si>
  <si>
    <t>▲ 3.30</t>
  </si>
  <si>
    <t>一般会計</t>
  </si>
  <si>
    <t>介護保険事業勘定</t>
  </si>
  <si>
    <t>後期高齢者医療事業</t>
  </si>
  <si>
    <t>国民健康保険事業勘定</t>
  </si>
  <si>
    <t>水道事業</t>
  </si>
  <si>
    <t>その他会計（赤字）</t>
  </si>
  <si>
    <t>その他会計（黒字）</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</si>
  <si>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</si>
  <si>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</si>
  <si>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</si>
  <si>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</si>
  <si>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</si>
  <si>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</si>
  <si>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</si>
  <si>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</si>
  <si>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</si>
  <si>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</si>
  <si>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</si>
  <si>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</si>
  <si>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</si>
  <si>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将来負担比率は平成24年度以降悪化している。実質公債費比率は改善傾向にあるが、循環型社会形成推進事業(焼却施設・し尿汚泥再生処理センター建設)の実施により
起債借入額が増大したため、今後一時的に悪化することが見込まれる。
いずれも類似団体平均を上回っているため、地方債発行額を抑制し、地方債現在高の減少に努めることが必要である。</t>
    <rPh sb="0" eb="2">
      <t>ショウライ</t>
    </rPh>
    <rPh sb="2" eb="4">
      <t>フタン</t>
    </rPh>
    <rPh sb="4" eb="6">
      <t>ヒリツ</t>
    </rPh>
    <rPh sb="7" eb="9">
      <t>ヘイセイ</t>
    </rPh>
    <rPh sb="11" eb="13">
      <t>ネンド</t>
    </rPh>
    <rPh sb="13" eb="15">
      <t>イコウ</t>
    </rPh>
    <rPh sb="15" eb="17">
      <t>アッカ</t>
    </rPh>
    <rPh sb="22" eb="24">
      <t>ジッシツ</t>
    </rPh>
    <rPh sb="24" eb="27">
      <t>コウサイヒ</t>
    </rPh>
    <rPh sb="27" eb="29">
      <t>ヒリツ</t>
    </rPh>
    <rPh sb="30" eb="32">
      <t>カイゼン</t>
    </rPh>
    <rPh sb="32" eb="34">
      <t>ケイコウ</t>
    </rPh>
    <rPh sb="91" eb="93">
      <t>コンゴ</t>
    </rPh>
    <rPh sb="93" eb="96">
      <t>イチジテキ</t>
    </rPh>
    <rPh sb="97" eb="99">
      <t>アッカ</t>
    </rPh>
    <rPh sb="104" eb="106">
      <t>ミコ</t>
    </rPh>
    <rPh sb="115" eb="117">
      <t>ルイジ</t>
    </rPh>
    <rPh sb="117" eb="119">
      <t>ダンタイ</t>
    </rPh>
    <rPh sb="119" eb="121">
      <t>ヘイキン</t>
    </rPh>
    <rPh sb="122" eb="124">
      <t>ウワマワ</t>
    </rPh>
    <rPh sb="131" eb="134">
      <t>チホウサイ</t>
    </rPh>
    <rPh sb="134" eb="137">
      <t>ハッコウガク</t>
    </rPh>
    <rPh sb="138" eb="140">
      <t>ヨクセイ</t>
    </rPh>
    <rPh sb="142" eb="145">
      <t>チホウサイ</t>
    </rPh>
    <rPh sb="145" eb="148">
      <t>ゲンザイダカ</t>
    </rPh>
    <rPh sb="149" eb="151">
      <t>ゲンショウ</t>
    </rPh>
    <rPh sb="152" eb="153">
      <t>ツト</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</si>
</sst>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150045</c:v>
                </c:pt>
                <c:pt idx="1">
                  <c:v>245841</c:v>
                </c:pt>
                <c:pt idx="2">
                  <c:v>460503</c:v>
                </c:pt>
                <c:pt idx="3">
                  <c:v>290112</c:v>
                </c:pt>
                <c:pt idx="4">
                  <c:v>380306</c:v>
                </c:pt>
              </c:numCache>
            </c:numRef>
          </c:val>
          <c:smooth val="0"/>
        </c:ser>
        <c:dLbls>
          <c:showLegendKey val="0"/>
          <c:showVal val="0"/>
          <c:showCatName val="0"/>
          <c:showSerName val="0"/>
          <c:showPercent val="0"/>
          <c:showBubbleSize val="0"/>
        </c:dLbls>
        <c:marker val="1"/>
        <c:smooth val="0"/>
        <c:axId val="137649432"/>
        <c:axId val="311721096"/>
      </c:lineChart>
      <c:catAx>
        <c:axId val="137649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721096"/>
        <c:crosses val="autoZero"/>
        <c:auto val="1"/>
        <c:lblAlgn val="ctr"/>
        <c:lblOffset val="100"/>
        <c:tickLblSkip val="1"/>
        <c:tickMarkSkip val="1"/>
        <c:noMultiLvlLbl val="0"/>
      </c:catAx>
      <c:valAx>
        <c:axId val="31172109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4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4.4000000000000004</c:v>
                </c:pt>
                <c:pt idx="1">
                  <c:v>3.39</c:v>
                </c:pt>
                <c:pt idx="2">
                  <c:v>7.46</c:v>
                </c:pt>
                <c:pt idx="3">
                  <c:v>4.3899999999999997</c:v>
                </c:pt>
                <c:pt idx="4">
                  <c:v>6.82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21.19</c:v>
                </c:pt>
                <c:pt idx="1">
                  <c:v>21.61</c:v>
                </c:pt>
                <c:pt idx="2">
                  <c:v>18.52</c:v>
                </c:pt>
                <c:pt idx="3">
                  <c:v>19.11</c:v>
                </c:pt>
                <c:pt idx="4">
                  <c:v>18.13</c:v>
                </c:pt>
              </c:numCache>
            </c:numRef>
          </c:val>
        </c:ser>
        <c:dLbls>
          <c:showLegendKey val="0"/>
          <c:showVal val="0"/>
          <c:showCatName val="0"/>
          <c:showSerName val="0"/>
          <c:showPercent val="0"/>
          <c:showBubbleSize val="0"/>
        </c:dLbls>
        <c:gapWidth val="250"/>
        <c:overlap val="100"/>
        <c:axId val="315730016"/>
        <c:axId val="20784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5.66</c:v>
                </c:pt>
                <c:pt idx="1">
                  <c:v>-1.0900000000000001</c:v>
                </c:pt>
                <c:pt idx="2">
                  <c:v>1.2</c:v>
                </c:pt>
                <c:pt idx="3">
                  <c:v>-3.3</c:v>
                </c:pt>
                <c:pt idx="4">
                  <c:v>2.66</c:v>
                </c:pt>
              </c:numCache>
            </c:numRef>
          </c:val>
          <c:smooth val="0"/>
        </c:ser>
        <c:dLbls>
          <c:showLegendKey val="0"/>
          <c:showVal val="0"/>
          <c:showCatName val="0"/>
          <c:showSerName val="0"/>
          <c:showPercent val="0"/>
          <c:showBubbleSize val="0"/>
        </c:dLbls>
        <c:marker val="1"/>
        <c:smooth val="0"/>
        <c:axId val="315730016"/>
        <c:axId val="207847632"/>
      </c:lineChart>
      <c:catAx>
        <c:axId val="3157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847632"/>
        <c:crosses val="autoZero"/>
        <c:auto val="1"/>
        <c:lblAlgn val="ctr"/>
        <c:lblOffset val="100"/>
        <c:tickLblSkip val="1"/>
        <c:tickMarkSkip val="1"/>
        <c:noMultiLvlLbl val="0"/>
      </c:catAx>
      <c:valAx>
        <c:axId val="20784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7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4.45</c:v>
                </c:pt>
                <c:pt idx="2">
                  <c:v>#N/A</c:v>
                </c:pt>
                <c:pt idx="3">
                  <c:v>3.67</c:v>
                </c:pt>
                <c:pt idx="4">
                  <c:v>#N/A</c:v>
                </c:pt>
                <c:pt idx="5">
                  <c:v>1.27</c:v>
                </c:pt>
                <c:pt idx="6">
                  <c:v>#N/A</c:v>
                </c:pt>
                <c:pt idx="7">
                  <c:v>0</c:v>
                </c:pt>
                <c:pt idx="8">
                  <c:v>#N/A</c:v>
                </c:pt>
                <c:pt idx="9">
                  <c:v>0</c:v>
                </c:pt>
              </c:numCache>
            </c:numRef>
          </c:val>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0.01</c:v>
                </c:pt>
                <c:pt idx="4">
                  <c:v>#N/A</c:v>
                </c:pt>
                <c:pt idx="5">
                  <c:v>0.02</c:v>
                </c:pt>
                <c:pt idx="6">
                  <c:v>#N/A</c:v>
                </c:pt>
                <c:pt idx="7">
                  <c:v>0.05</c:v>
                </c:pt>
                <c:pt idx="8">
                  <c:v>#N/A</c:v>
                </c:pt>
                <c:pt idx="9">
                  <c:v>0.02</c:v>
                </c:pt>
              </c:numCache>
            </c:numRef>
          </c:val>
        </c:ser>
        <c:ser>
          <c:idx val="8"/>
          <c:order val="8"/>
          <c:tx>
            <c:strRef>
              <c:f>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0.28999999999999998</c:v>
                </c:pt>
                <c:pt idx="2">
                  <c:v>#N/A</c:v>
                </c:pt>
                <c:pt idx="3">
                  <c:v>7.0000000000000007E-2</c:v>
                </c:pt>
                <c:pt idx="4">
                  <c:v>#N/A</c:v>
                </c:pt>
                <c:pt idx="5">
                  <c:v>0.55000000000000004</c:v>
                </c:pt>
                <c:pt idx="6">
                  <c:v>#N/A</c:v>
                </c:pt>
                <c:pt idx="7">
                  <c:v>0.84</c:v>
                </c:pt>
                <c:pt idx="8">
                  <c:v>#N/A</c:v>
                </c:pt>
                <c:pt idx="9">
                  <c:v>1.1200000000000001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4.3899999999999997</c:v>
                </c:pt>
                <c:pt idx="2">
                  <c:v>#N/A</c:v>
                </c:pt>
                <c:pt idx="3">
                  <c:v>3.38</c:v>
                </c:pt>
                <c:pt idx="4">
                  <c:v>#N/A</c:v>
                </c:pt>
                <c:pt idx="5">
                  <c:v>7.45</c:v>
                </c:pt>
                <c:pt idx="6">
                  <c:v>#N/A</c:v>
                </c:pt>
                <c:pt idx="7">
                  <c:v>4.38</c:v>
                </c:pt>
                <c:pt idx="8">
                  <c:v>#N/A</c:v>
                </c:pt>
                <c:pt idx="9">
                  <c:v>6.81</c:v>
                </c:pt>
              </c:numCache>
            </c:numRef>
          </c:val>
        </c:ser>
        <c:dLbls>
          <c:showLegendKey val="0"/>
          <c:showVal val="0"/>
          <c:showCatName val="0"/>
          <c:showSerName val="0"/>
          <c:showPercent val="0"/>
          <c:showBubbleSize val="0"/>
        </c:dLbls>
        <c:gapWidth val="150"/>
        <c:overlap val="100"/>
        <c:axId val="136448440"/>
        <c:axId val="315449584"/>
      </c:barChart>
      <c:catAx>
        <c:axId val="13644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449584"/>
        <c:crosses val="autoZero"/>
        <c:auto val="1"/>
        <c:lblAlgn val="ctr"/>
        <c:lblOffset val="100"/>
        <c:tickLblSkip val="1"/>
        <c:tickMarkSkip val="1"/>
        <c:noMultiLvlLbl val="0"/>
      </c:catAx>
      <c:valAx>
        <c:axId val="31544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48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511</c:v>
                </c:pt>
                <c:pt idx="5">
                  <c:v>498</c:v>
                </c:pt>
                <c:pt idx="8">
                  <c:v>480</c:v>
                </c:pt>
                <c:pt idx="11">
                  <c:v>444</c:v>
                </c:pt>
                <c:pt idx="14">
                  <c:v>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27</c:v>
                </c:pt>
                <c:pt idx="6">
                  <c:v>29</c:v>
                </c:pt>
                <c:pt idx="9">
                  <c:v>31</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c:v>
                </c:pt>
                <c:pt idx="3">
                  <c:v>30</c:v>
                </c:pt>
                <c:pt idx="6">
                  <c:v>26</c:v>
                </c:pt>
                <c:pt idx="9">
                  <c:v>25</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832</c:v>
                </c:pt>
                <c:pt idx="3">
                  <c:v>791</c:v>
                </c:pt>
                <c:pt idx="6">
                  <c:v>766</c:v>
                </c:pt>
                <c:pt idx="9">
                  <c:v>701</c:v>
                </c:pt>
                <c:pt idx="12">
                  <c:v>657</c:v>
                </c:pt>
              </c:numCache>
            </c:numRef>
          </c:val>
        </c:ser>
        <c:dLbls>
          <c:showLegendKey val="0"/>
          <c:showVal val="0"/>
          <c:showCatName val="0"/>
          <c:showSerName val="0"/>
          <c:showPercent val="0"/>
          <c:showBubbleSize val="0"/>
        </c:dLbls>
        <c:gapWidth val="100"/>
        <c:overlap val="100"/>
        <c:axId val="314534384"/>
        <c:axId val="31617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381</c:v>
                </c:pt>
                <c:pt idx="2">
                  <c:v>#N/A</c:v>
                </c:pt>
                <c:pt idx="3">
                  <c:v>#N/A</c:v>
                </c:pt>
                <c:pt idx="4">
                  <c:v>351</c:v>
                </c:pt>
                <c:pt idx="5">
                  <c:v>#N/A</c:v>
                </c:pt>
                <c:pt idx="6">
                  <c:v>#N/A</c:v>
                </c:pt>
                <c:pt idx="7">
                  <c:v>341</c:v>
                </c:pt>
                <c:pt idx="8">
                  <c:v>#N/A</c:v>
                </c:pt>
                <c:pt idx="9">
                  <c:v>#N/A</c:v>
                </c:pt>
                <c:pt idx="10">
                  <c:v>314</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314534384"/>
        <c:axId val="316175744"/>
      </c:lineChart>
      <c:catAx>
        <c:axId val="31453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175744"/>
        <c:crosses val="autoZero"/>
        <c:auto val="1"/>
        <c:lblAlgn val="ctr"/>
        <c:lblOffset val="100"/>
        <c:tickLblSkip val="1"/>
        <c:tickMarkSkip val="1"/>
        <c:noMultiLvlLbl val="0"/>
      </c:catAx>
      <c:valAx>
        <c:axId val="3161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53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3755</c:v>
                </c:pt>
                <c:pt idx="5">
                  <c:v>3903</c:v>
                </c:pt>
                <c:pt idx="8">
                  <c:v>4379</c:v>
                </c:pt>
                <c:pt idx="11">
                  <c:v>4552</c:v>
                </c:pt>
                <c:pt idx="14">
                  <c:v>5036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409</c:v>
                </c:pt>
                <c:pt idx="5">
                  <c:v>399</c:v>
                </c:pt>
                <c:pt idx="8">
                  <c:v>397</c:v>
                </c:pt>
                <c:pt idx="11">
                  <c:v>380</c:v>
                </c:pt>
                <c:pt idx="14">
                  <c:v>304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1894</c:v>
                </c:pt>
                <c:pt idx="5">
                  <c:v>2235</c:v>
                </c:pt>
                <c:pt idx="8">
                  <c:v>2448</c:v>
                </c:pt>
                <c:pt idx="11">
                  <c:v>2107</c:v>
                </c:pt>
                <c:pt idx="14">
                  <c:v>1825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1630</c:v>
                </c:pt>
                <c:pt idx="3">
                  <c:v>1629</c:v>
                </c:pt>
                <c:pt idx="6">
                  <c:v>1575</c:v>
                </c:pt>
                <c:pt idx="9">
                  <c:v>1555</c:v>
                </c:pt>
                <c:pt idx="12">
                  <c:v>1538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347</c:v>
                </c:pt>
                <c:pt idx="3">
                  <c:v>551</c:v>
                </c:pt>
                <c:pt idx="6">
                  <c:v>530</c:v>
                </c:pt>
                <c:pt idx="9">
                  <c:v>505</c:v>
                </c:pt>
                <c:pt idx="12">
                  <c:v>461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435</c:v>
                </c:pt>
                <c:pt idx="3">
                  <c:v>440</c:v>
                </c:pt>
                <c:pt idx="6">
                  <c:v>410</c:v>
                </c:pt>
                <c:pt idx="9">
                  <c:v>379</c:v>
                </c:pt>
                <c:pt idx="12">
                  <c:v>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6548</c:v>
                </c:pt>
                <c:pt idx="3">
                  <c:v>6605</c:v>
                </c:pt>
                <c:pt idx="6">
                  <c:v>7646</c:v>
                </c:pt>
                <c:pt idx="9">
                  <c:v>7830</c:v>
                </c:pt>
                <c:pt idx="12">
                  <c:v>8287</c:v>
                </c:pt>
              </c:numCache>
            </c:numRef>
          </c:val>
        </c:ser>
        <c:dLbls>
          <c:showLegendKey val="0"/>
          <c:showVal val="0"/>
          <c:showCatName val="0"/>
          <c:showSerName val="0"/>
          <c:showPercent val="0"/>
          <c:showBubbleSize val="0"/>
        </c:dLbls>
        <c:gapWidth val="100"/>
        <c:overlap val="100"/>
        <c:axId val="316176528"/>
        <c:axId val="316176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2902</c:v>
                </c:pt>
                <c:pt idx="2">
                  <c:v>#N/A</c:v>
                </c:pt>
                <c:pt idx="3">
                  <c:v>#N/A</c:v>
                </c:pt>
                <c:pt idx="4">
                  <c:v>2687</c:v>
                </c:pt>
                <c:pt idx="5">
                  <c:v>#N/A</c:v>
                </c:pt>
                <c:pt idx="6">
                  <c:v>#N/A</c:v>
                </c:pt>
                <c:pt idx="7">
                  <c:v>2937</c:v>
                </c:pt>
                <c:pt idx="8">
                  <c:v>#N/A</c:v>
                </c:pt>
                <c:pt idx="9">
                  <c:v>#N/A</c:v>
                </c:pt>
                <c:pt idx="10">
                  <c:v>3230</c:v>
                </c:pt>
                <c:pt idx="11">
                  <c:v>#N/A</c:v>
                </c:pt>
                <c:pt idx="12">
                  <c:v>#N/A</c:v>
                </c:pt>
                <c:pt idx="13">
                  <c:v>3474</c:v>
                </c:pt>
                <c:pt idx="14">
                  <c:v>#N/A</c:v>
                </c:pt>
              </c:numCache>
            </c:numRef>
          </c:val>
          <c:smooth val="0"/>
        </c:ser>
        <c:dLbls>
          <c:showLegendKey val="0"/>
          <c:showVal val="0"/>
          <c:showCatName val="0"/>
          <c:showSerName val="0"/>
          <c:showPercent val="0"/>
          <c:showBubbleSize val="0"/>
        </c:dLbls>
        <c:marker val="1"/>
        <c:smooth val="0"/>
        <c:axId val="316176528"/>
        <c:axId val="316176920"/>
      </c:lineChart>
      <c:catAx>
        <c:axId val="31617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176920"/>
        <c:crosses val="autoZero"/>
        <c:auto val="1"/>
        <c:lblAlgn val="ctr"/>
        <c:lblOffset val="100"/>
        <c:tickLblSkip val="1"/>
        <c:tickMarkSkip val="1"/>
        <c:noMultiLvlLbl val="0"/>
      </c:catAx>
      <c:valAx>
        <c:axId val="316176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17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{A402B72B-8427-45ED-8AEB-D3CB773B50C5}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{A76D563B-B2F8-491C-972F-D8AAE27E995B}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{C872798F-1E5D-4230-BA2E-B4014049162F}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{DDAEA08B-644F-4F8E-880B-820EC4EF38E4}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{19327B06-F4D4-4C73-AD2B-4F0EEAC341E2}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{6087F9A3-870E-4362-953E-12B63FC382C5}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{67AD32A1-725A-40DF-B379-448FD310511E}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{354A9F86-FF7D-4FF1-8D92-752474FEF98A}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{BA82E4AA-51B3-4238-ADD4-106D6FC49981}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{C5D4D437-2A16-4BD1-9B6B-892D96A7A5A4}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16177704"/>
        <c:axId val="316178096"/>
      </c:scatterChart>
      <c:valAx>
        <c:axId val="316177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178096"/>
        <c:crosses val="autoZero"/>
        <c:crossBetween val="midCat"/>
      </c:valAx>
      <c:valAx>
        <c:axId val="316178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6177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{2295C642-880A-413A-AB6A-8CD6B9EB3A6B}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{835A40D2-7AC7-43C1-8988-E9F32B5736A2}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{6FF4CBF3-1BC1-433E-A17B-73F5299CD536}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{303CBCAD-C90A-48E5-A34A-61D1C833102E}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{D6F1EF9F-86F7-4599-8529-189A36E20659}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13.6</c:v>
                </c:pt>
                <c:pt idx="2">
                  <c:v>13.4</c:v>
                </c:pt>
                <c:pt idx="3">
                  <c:v>12.7</c:v>
                </c:pt>
                <c:pt idx="4">
                  <c:v>11.8</c:v>
                </c:pt>
              </c:numCache>
            </c:numRef>
          </c:xVal>
          <c:yVal>
            <c:numRef>
              <c:f>公会計指標分析・財政指標組合せ分析表!$K$73:$O$73</c:f>
              <c:numCache>
                <c:formatCode>#,##0.0;"▲ "#,##0.0</c:formatCode>
                <c:ptCount val="5"/>
                <c:pt idx="0">
                  <c:v>108.1</c:v>
                </c:pt>
                <c:pt idx="1">
                  <c:v>102.3</c:v>
                </c:pt>
                <c:pt idx="2">
                  <c:v>110.4</c:v>
                </c:pt>
                <c:pt idx="3">
                  <c:v>124</c:v>
                </c:pt>
                <c:pt idx="4">
                  <c:v>125.2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{728EF463-6CF0-42CD-8D38-FA37BA12F31C}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{05052F85-A35D-4FC5-AB5F-7A250FC79D38}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{7A3AF829-D928-4394-8DB8-B5C730CD94A8}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{0C0A0D80-CFB2-4920-9BBC-A89FA2222604}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{1DD9A990-15B4-4D84-8EBC-6983993C0673}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316178880"/>
        <c:axId val="320827072"/>
      </c:scatterChart>
      <c:valAx>
        <c:axId val="316178880"/>
        <c:scaling>
          <c:orientation val="minMax"/>
          <c:max val="14.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827072"/>
        <c:crosses val="autoZero"/>
        <c:crossBetween val="midCat"/>
      </c:valAx>
      <c:valAx>
        <c:axId val="32082707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6178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年度完成の焼却施設及びし尿汚泥再生処理施設の建設に伴い、平成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年度の起債額が増加した。これに伴い、平成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年度以降元利償還金の額も増加し、実質公債費比率の悪化が予想される。この状況を一過性のものにするため、その後の起債額抑制を図り、健全な財政運営に努める</a:t>
          </a:r>
          <a:r>
            <a:rPr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前期基本計画に基づき財源の確保を実施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83759</xdr:rowOff>
    </xdr:to>
    <xdr:cxnSp macro="">
      <xdr:nvCxnSpPr>
        <xdr:cNvPr id="75" name="直線コネクタ 74"/>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72269</xdr:rowOff>
    </xdr:to>
    <xdr:cxnSp macro="">
      <xdr:nvCxnSpPr>
        <xdr:cNvPr id="78" name="直線コネクタ 77"/>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歳入では</a:t>
          </a:r>
          <a:r>
            <a:rPr lang="ja-JP" altLang="en-US" sz="1100" b="0" i="0" baseline="0">
              <a:solidFill>
                <a:schemeClr val="dk1"/>
              </a:solidFill>
              <a:effectLst/>
              <a:latin typeface="+mn-lt"/>
              <a:ea typeface="+mn-ea"/>
              <a:cs typeface="+mn-cs"/>
            </a:rPr>
            <a:t>町民税</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a:solidFill>
                <a:schemeClr val="dk1"/>
              </a:solidFill>
              <a:effectLst/>
              <a:latin typeface="+mn-lt"/>
              <a:ea typeface="+mn-ea"/>
              <a:cs typeface="+mn-cs"/>
            </a:rPr>
            <a:t>、歳出では</a:t>
          </a:r>
          <a:r>
            <a:rPr lang="ja-JP" altLang="en-US" sz="1100">
              <a:solidFill>
                <a:schemeClr val="dk1"/>
              </a:solidFill>
              <a:effectLst/>
              <a:latin typeface="+mn-lt"/>
              <a:ea typeface="+mn-ea"/>
              <a:cs typeface="+mn-cs"/>
            </a:rPr>
            <a:t>公債費の減少により</a:t>
          </a:r>
          <a:r>
            <a:rPr lang="ja-JP" altLang="ja-JP" sz="1100">
              <a:solidFill>
                <a:schemeClr val="dk1"/>
              </a:solidFill>
              <a:effectLst/>
              <a:latin typeface="+mn-lt"/>
              <a:ea typeface="+mn-ea"/>
              <a:cs typeface="+mn-cs"/>
            </a:rPr>
            <a:t>値は</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しかし町民税の増加は災害復旧復興事業等、公共事業の増加が要因で、公債費も次年度以降は増加が見込まれるため、いずれも一時的なものと考えなければならない。</a:t>
          </a:r>
          <a:r>
            <a:rPr lang="ja-JP" altLang="ja-JP" sz="1100">
              <a:solidFill>
                <a:schemeClr val="dk1"/>
              </a:solidFill>
              <a:effectLst/>
              <a:latin typeface="+mn-lt"/>
              <a:ea typeface="+mn-ea"/>
              <a:cs typeface="+mn-cs"/>
            </a:rPr>
            <a:t>歳出面では計画的な普通建設事業の精査選定による公債費の縮減、経常的なイベント事業等の見直し、歳入面では滞納者対策による地方税の増収を図ることにより、経常収支比率の悪化を防ぐよう努める。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7747</xdr:rowOff>
    </xdr:to>
    <xdr:cxnSp macro="">
      <xdr:nvCxnSpPr>
        <xdr:cNvPr id="130" name="直線コネクタ 129"/>
        <xdr:cNvCxnSpPr/>
      </xdr:nvCxnSpPr>
      <xdr:spPr>
        <a:xfrm flipV="1">
          <a:off x="4114800" y="11132820"/>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10287</xdr:rowOff>
    </xdr:from>
    <xdr:to>
      <xdr:col>6</xdr:col>
      <xdr:colOff>0</xdr:colOff>
      <xdr:row>66</xdr:row>
      <xdr:rowOff>7747</xdr:rowOff>
    </xdr:to>
    <xdr:cxnSp macro="">
      <xdr:nvCxnSpPr>
        <xdr:cNvPr id="133" name="直線コネクタ 132"/>
        <xdr:cNvCxnSpPr/>
      </xdr:nvCxnSpPr>
      <xdr:spPr>
        <a:xfrm>
          <a:off x="3225800" y="1115453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10287</xdr:rowOff>
    </xdr:from>
    <xdr:to>
      <xdr:col>4</xdr:col>
      <xdr:colOff>482600</xdr:colOff>
      <xdr:row>65</xdr:row>
      <xdr:rowOff>68199</xdr:rowOff>
    </xdr:to>
    <xdr:cxnSp macro="">
      <xdr:nvCxnSpPr>
        <xdr:cNvPr id="136" name="直線コネクタ 135"/>
        <xdr:cNvCxnSpPr/>
      </xdr:nvCxnSpPr>
      <xdr:spPr>
        <a:xfrm flipV="1">
          <a:off x="2336800" y="1115453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635</xdr:rowOff>
    </xdr:from>
    <xdr:to>
      <xdr:col>3</xdr:col>
      <xdr:colOff>279400</xdr:colOff>
      <xdr:row>65</xdr:row>
      <xdr:rowOff>68199</xdr:rowOff>
    </xdr:to>
    <xdr:cxnSp macro="">
      <xdr:nvCxnSpPr>
        <xdr:cNvPr id="139" name="直線コネクタ 138"/>
        <xdr:cNvCxnSpPr/>
      </xdr:nvCxnSpPr>
      <xdr:spPr>
        <a:xfrm>
          <a:off x="1447800" y="1114488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9" name="円/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125747</xdr:rowOff>
    </xdr:from>
    <xdr:ext cx="762000" cy="259045"/>
    <xdr:sp macro="" textlink="">
      <xdr:nvSpPr>
        <xdr:cNvPr id="150" name="財政構造の弾力性該当値テキスト"/>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128397</xdr:rowOff>
    </xdr:from>
    <xdr:to>
      <xdr:col>6</xdr:col>
      <xdr:colOff>50800</xdr:colOff>
      <xdr:row>66</xdr:row>
      <xdr:rowOff>58547</xdr:rowOff>
    </xdr:to>
    <xdr:sp macro="" textlink="">
      <xdr:nvSpPr>
        <xdr:cNvPr id="151" name="円/楕円 150"/>
        <xdr:cNvSpPr/>
      </xdr:nvSpPr>
      <xdr:spPr>
        <a:xfrm>
          <a:off x="4064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43324</xdr:rowOff>
    </xdr:from>
    <xdr:ext cx="736600" cy="259045"/>
    <xdr:sp macro="" textlink="">
      <xdr:nvSpPr>
        <xdr:cNvPr id="152" name="テキスト ボックス 151"/>
        <xdr:cNvSpPr txBox="1"/>
      </xdr:nvSpPr>
      <xdr:spPr>
        <a:xfrm>
          <a:off x="3733800" y="1135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130937</xdr:rowOff>
    </xdr:from>
    <xdr:to>
      <xdr:col>4</xdr:col>
      <xdr:colOff>533400</xdr:colOff>
      <xdr:row>65</xdr:row>
      <xdr:rowOff>61087</xdr:rowOff>
    </xdr:to>
    <xdr:sp macro="" textlink="">
      <xdr:nvSpPr>
        <xdr:cNvPr id="153" name="円/楕円 152"/>
        <xdr:cNvSpPr/>
      </xdr:nvSpPr>
      <xdr:spPr>
        <a:xfrm>
          <a:off x="3175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71264</xdr:rowOff>
    </xdr:from>
    <xdr:ext cx="762000" cy="259045"/>
    <xdr:sp macro="" textlink="">
      <xdr:nvSpPr>
        <xdr:cNvPr id="154" name="テキスト ボックス 153"/>
        <xdr:cNvSpPr txBox="1"/>
      </xdr:nvSpPr>
      <xdr:spPr>
        <a:xfrm>
          <a:off x="2844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17399</xdr:rowOff>
    </xdr:from>
    <xdr:to>
      <xdr:col>3</xdr:col>
      <xdr:colOff>330200</xdr:colOff>
      <xdr:row>65</xdr:row>
      <xdr:rowOff>118999</xdr:rowOff>
    </xdr:to>
    <xdr:sp macro="" textlink="">
      <xdr:nvSpPr>
        <xdr:cNvPr id="155" name="円/楕円 154"/>
        <xdr:cNvSpPr/>
      </xdr:nvSpPr>
      <xdr:spPr>
        <a:xfrm>
          <a:off x="2286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103776</xdr:rowOff>
    </xdr:from>
    <xdr:ext cx="762000" cy="259045"/>
    <xdr:sp macro="" textlink="">
      <xdr:nvSpPr>
        <xdr:cNvPr id="156" name="テキスト ボックス 155"/>
        <xdr:cNvSpPr txBox="1"/>
      </xdr:nvSpPr>
      <xdr:spPr>
        <a:xfrm>
          <a:off x="1955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57" name="円/楕円 156"/>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58" name="テキスト ボックス 157"/>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[417,678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当町は離島であるため、人口に関係なくあらゆる施設を独自で運用していかなくてはならない。このため数値は類似団体平均を大きく上回っている。前年度と比較して大幅に</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したのは、平成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年台風</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号災害によるガレキ処理事業</a:t>
          </a:r>
          <a:r>
            <a:rPr lang="ja-JP" altLang="en-US" sz="1100">
              <a:solidFill>
                <a:schemeClr val="dk1"/>
              </a:solidFill>
              <a:effectLst/>
              <a:latin typeface="+mn-lt"/>
              <a:ea typeface="+mn-ea"/>
              <a:cs typeface="+mn-cs"/>
            </a:rPr>
            <a:t>が終了したこと</a:t>
          </a:r>
          <a:r>
            <a:rPr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66241</xdr:rowOff>
    </xdr:from>
    <xdr:to>
      <xdr:col>7</xdr:col>
      <xdr:colOff>152400</xdr:colOff>
      <xdr:row>84</xdr:row>
      <xdr:rowOff>129046</xdr:rowOff>
    </xdr:to>
    <xdr:cxnSp macro="">
      <xdr:nvCxnSpPr>
        <xdr:cNvPr id="189" name="直線コネクタ 188"/>
        <xdr:cNvCxnSpPr/>
      </xdr:nvCxnSpPr>
      <xdr:spPr>
        <a:xfrm flipV="1">
          <a:off x="4953000" y="13953691"/>
          <a:ext cx="0" cy="57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101123</xdr:rowOff>
    </xdr:from>
    <xdr:ext cx="762000" cy="259045"/>
    <xdr:sp macro="" textlink="">
      <xdr:nvSpPr>
        <xdr:cNvPr id="190" name="人件費・物件費等の状況最小値テキスト"/>
        <xdr:cNvSpPr txBox="1"/>
      </xdr:nvSpPr>
      <xdr:spPr>
        <a:xfrm>
          <a:off x="5041900" y="1450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84</xdr:row>
      <xdr:rowOff>129046</xdr:rowOff>
    </xdr:from>
    <xdr:to>
      <xdr:col>7</xdr:col>
      <xdr:colOff>241300</xdr:colOff>
      <xdr:row>84</xdr:row>
      <xdr:rowOff>129046</xdr:rowOff>
    </xdr:to>
    <xdr:cxnSp macro="">
      <xdr:nvCxnSpPr>
        <xdr:cNvPr id="191" name="直線コネクタ 190"/>
        <xdr:cNvCxnSpPr/>
      </xdr:nvCxnSpPr>
      <xdr:spPr>
        <a:xfrm>
          <a:off x="4864100" y="14530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152618</xdr:rowOff>
    </xdr:from>
    <xdr:ext cx="762000" cy="259045"/>
    <xdr:sp macro="" textlink="">
      <xdr:nvSpPr>
        <xdr:cNvPr id="192" name="人件費・物件費等の状況最大値テキスト"/>
        <xdr:cNvSpPr txBox="1"/>
      </xdr:nvSpPr>
      <xdr:spPr>
        <a:xfrm>
          <a:off x="5041900" y="136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66241</xdr:rowOff>
    </xdr:from>
    <xdr:to>
      <xdr:col>7</xdr:col>
      <xdr:colOff>241300</xdr:colOff>
      <xdr:row>81</xdr:row>
      <xdr:rowOff>66241</xdr:rowOff>
    </xdr:to>
    <xdr:cxnSp macro="">
      <xdr:nvCxnSpPr>
        <xdr:cNvPr id="193" name="直線コネクタ 192"/>
        <xdr:cNvCxnSpPr/>
      </xdr:nvCxnSpPr>
      <xdr:spPr>
        <a:xfrm>
          <a:off x="4864100" y="13953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61313</xdr:rowOff>
    </xdr:from>
    <xdr:to>
      <xdr:col>7</xdr:col>
      <xdr:colOff>152400</xdr:colOff>
      <xdr:row>88</xdr:row>
      <xdr:rowOff>153260</xdr:rowOff>
    </xdr:to>
    <xdr:cxnSp macro="">
      <xdr:nvCxnSpPr>
        <xdr:cNvPr id="194" name="直線コネクタ 193"/>
        <xdr:cNvCxnSpPr/>
      </xdr:nvCxnSpPr>
      <xdr:spPr>
        <a:xfrm flipV="1">
          <a:off x="4114800" y="14463113"/>
          <a:ext cx="838200" cy="7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27644</xdr:rowOff>
    </xdr:from>
    <xdr:ext cx="762000" cy="259045"/>
    <xdr:sp macro="" textlink="">
      <xdr:nvSpPr>
        <xdr:cNvPr id="195" name="人件費・物件費等の状況平均値テキスト"/>
        <xdr:cNvSpPr txBox="1"/>
      </xdr:nvSpPr>
      <xdr:spPr>
        <a:xfrm>
          <a:off x="5041900" y="13915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11117</xdr:rowOff>
    </xdr:from>
    <xdr:to>
      <xdr:col>7</xdr:col>
      <xdr:colOff>203200</xdr:colOff>
      <xdr:row>82</xdr:row>
      <xdr:rowOff>112717</xdr:rowOff>
    </xdr:to>
    <xdr:sp macro="" textlink="">
      <xdr:nvSpPr>
        <xdr:cNvPr id="196" name="フローチャート : 判断 195"/>
        <xdr:cNvSpPr/>
      </xdr:nvSpPr>
      <xdr:spPr>
        <a:xfrm>
          <a:off x="4902200" y="1407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41656</xdr:rowOff>
    </xdr:from>
    <xdr:to>
      <xdr:col>6</xdr:col>
      <xdr:colOff>0</xdr:colOff>
      <xdr:row>88</xdr:row>
      <xdr:rowOff>153260</xdr:rowOff>
    </xdr:to>
    <xdr:cxnSp macro="">
      <xdr:nvCxnSpPr>
        <xdr:cNvPr id="197" name="直線コネクタ 196"/>
        <xdr:cNvCxnSpPr/>
      </xdr:nvCxnSpPr>
      <xdr:spPr>
        <a:xfrm>
          <a:off x="3225800" y="14614906"/>
          <a:ext cx="889000" cy="6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6874</xdr:rowOff>
    </xdr:from>
    <xdr:to>
      <xdr:col>6</xdr:col>
      <xdr:colOff>50800</xdr:colOff>
      <xdr:row>82</xdr:row>
      <xdr:rowOff>108474</xdr:rowOff>
    </xdr:to>
    <xdr:sp macro="" textlink="">
      <xdr:nvSpPr>
        <xdr:cNvPr id="198" name="フローチャート : 判断 197"/>
        <xdr:cNvSpPr/>
      </xdr:nvSpPr>
      <xdr:spPr>
        <a:xfrm>
          <a:off x="40640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118651</xdr:rowOff>
    </xdr:from>
    <xdr:ext cx="736600" cy="259045"/>
    <xdr:sp macro="" textlink="">
      <xdr:nvSpPr>
        <xdr:cNvPr id="199" name="テキスト ボックス 198"/>
        <xdr:cNvSpPr txBox="1"/>
      </xdr:nvSpPr>
      <xdr:spPr>
        <a:xfrm>
          <a:off x="3733800" y="1383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164263</xdr:rowOff>
    </xdr:from>
    <xdr:to>
      <xdr:col>4</xdr:col>
      <xdr:colOff>482600</xdr:colOff>
      <xdr:row>85</xdr:row>
      <xdr:rowOff>41656</xdr:rowOff>
    </xdr:to>
    <xdr:cxnSp macro="">
      <xdr:nvCxnSpPr>
        <xdr:cNvPr id="200" name="直線コネクタ 199"/>
        <xdr:cNvCxnSpPr/>
      </xdr:nvCxnSpPr>
      <xdr:spPr>
        <a:xfrm>
          <a:off x="2336800" y="14394613"/>
          <a:ext cx="8890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149506</xdr:rowOff>
    </xdr:from>
    <xdr:to>
      <xdr:col>4</xdr:col>
      <xdr:colOff>533400</xdr:colOff>
      <xdr:row>82</xdr:row>
      <xdr:rowOff>79656</xdr:rowOff>
    </xdr:to>
    <xdr:sp macro="" textlink="">
      <xdr:nvSpPr>
        <xdr:cNvPr id="201" name="フローチャート : 判断 200"/>
        <xdr:cNvSpPr/>
      </xdr:nvSpPr>
      <xdr:spPr>
        <a:xfrm>
          <a:off x="3175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89833</xdr:rowOff>
    </xdr:from>
    <xdr:ext cx="762000" cy="259045"/>
    <xdr:sp macro="" textlink="">
      <xdr:nvSpPr>
        <xdr:cNvPr id="202" name="テキスト ボックス 201"/>
        <xdr:cNvSpPr txBox="1"/>
      </xdr:nvSpPr>
      <xdr:spPr>
        <a:xfrm>
          <a:off x="2844800" y="1380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124792</xdr:rowOff>
    </xdr:from>
    <xdr:to>
      <xdr:col>3</xdr:col>
      <xdr:colOff>279400</xdr:colOff>
      <xdr:row>83</xdr:row>
      <xdr:rowOff>164263</xdr:rowOff>
    </xdr:to>
    <xdr:cxnSp macro="">
      <xdr:nvCxnSpPr>
        <xdr:cNvPr id="203" name="直線コネクタ 202"/>
        <xdr:cNvCxnSpPr/>
      </xdr:nvCxnSpPr>
      <xdr:spPr>
        <a:xfrm>
          <a:off x="1447800" y="14355142"/>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165171</xdr:rowOff>
    </xdr:from>
    <xdr:to>
      <xdr:col>3</xdr:col>
      <xdr:colOff>330200</xdr:colOff>
      <xdr:row>82</xdr:row>
      <xdr:rowOff>95321</xdr:rowOff>
    </xdr:to>
    <xdr:sp macro="" textlink="">
      <xdr:nvSpPr>
        <xdr:cNvPr id="204" name="フローチャート : 判断 203"/>
        <xdr:cNvSpPr/>
      </xdr:nvSpPr>
      <xdr:spPr>
        <a:xfrm>
          <a:off x="2286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105498</xdr:rowOff>
    </xdr:from>
    <xdr:ext cx="762000" cy="259045"/>
    <xdr:sp macro="" textlink="">
      <xdr:nvSpPr>
        <xdr:cNvPr id="205" name="テキスト ボックス 204"/>
        <xdr:cNvSpPr txBox="1"/>
      </xdr:nvSpPr>
      <xdr:spPr>
        <a:xfrm>
          <a:off x="1955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142771</xdr:rowOff>
    </xdr:from>
    <xdr:to>
      <xdr:col>2</xdr:col>
      <xdr:colOff>127000</xdr:colOff>
      <xdr:row>82</xdr:row>
      <xdr:rowOff>72921</xdr:rowOff>
    </xdr:to>
    <xdr:sp macro="" textlink="">
      <xdr:nvSpPr>
        <xdr:cNvPr id="206" name="フローチャート : 判断 205"/>
        <xdr:cNvSpPr/>
      </xdr:nvSpPr>
      <xdr:spPr>
        <a:xfrm>
          <a:off x="1397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83098</xdr:rowOff>
    </xdr:from>
    <xdr:ext cx="762000" cy="259045"/>
    <xdr:sp macro="" textlink="">
      <xdr:nvSpPr>
        <xdr:cNvPr id="207" name="テキスト ボックス 206"/>
        <xdr:cNvSpPr txBox="1"/>
      </xdr:nvSpPr>
      <xdr:spPr>
        <a:xfrm>
          <a:off x="1066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10513</xdr:rowOff>
    </xdr:from>
    <xdr:to>
      <xdr:col>7</xdr:col>
      <xdr:colOff>203200</xdr:colOff>
      <xdr:row>84</xdr:row>
      <xdr:rowOff>112113</xdr:rowOff>
    </xdr:to>
    <xdr:sp macro="" textlink="">
      <xdr:nvSpPr>
        <xdr:cNvPr id="213" name="円/楕円 212"/>
        <xdr:cNvSpPr/>
      </xdr:nvSpPr>
      <xdr:spPr>
        <a:xfrm>
          <a:off x="4902200" y="14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77840</xdr:rowOff>
    </xdr:from>
    <xdr:ext cx="762000" cy="259045"/>
    <xdr:sp macro="" textlink="">
      <xdr:nvSpPr>
        <xdr:cNvPr id="214" name="人件費・物件費等の状況該当値テキスト"/>
        <xdr:cNvSpPr txBox="1"/>
      </xdr:nvSpPr>
      <xdr:spPr>
        <a:xfrm>
          <a:off x="5041900" y="1430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417,678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102460</xdr:rowOff>
    </xdr:from>
    <xdr:to>
      <xdr:col>6</xdr:col>
      <xdr:colOff>50800</xdr:colOff>
      <xdr:row>89</xdr:row>
      <xdr:rowOff>32610</xdr:rowOff>
    </xdr:to>
    <xdr:sp macro="" textlink="">
      <xdr:nvSpPr>
        <xdr:cNvPr id="215" name="円/楕円 214"/>
        <xdr:cNvSpPr/>
      </xdr:nvSpPr>
      <xdr:spPr>
        <a:xfrm>
          <a:off x="4064000" y="151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17387</xdr:rowOff>
    </xdr:from>
    <xdr:ext cx="736600" cy="259045"/>
    <xdr:sp macro="" textlink="">
      <xdr:nvSpPr>
        <xdr:cNvPr id="216" name="テキスト ボックス 215"/>
        <xdr:cNvSpPr txBox="1"/>
      </xdr:nvSpPr>
      <xdr:spPr>
        <a:xfrm>
          <a:off x="3733800" y="15276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868,920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162306</xdr:rowOff>
    </xdr:from>
    <xdr:to>
      <xdr:col>4</xdr:col>
      <xdr:colOff>533400</xdr:colOff>
      <xdr:row>85</xdr:row>
      <xdr:rowOff>92456</xdr:rowOff>
    </xdr:to>
    <xdr:sp macro="" textlink="">
      <xdr:nvSpPr>
        <xdr:cNvPr id="217" name="円/楕円 216"/>
        <xdr:cNvSpPr/>
      </xdr:nvSpPr>
      <xdr:spPr>
        <a:xfrm>
          <a:off x="3175000" y="145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77233</xdr:rowOff>
    </xdr:from>
    <xdr:ext cx="762000" cy="259045"/>
    <xdr:sp macro="" textlink="">
      <xdr:nvSpPr>
        <xdr:cNvPr id="218" name="テキスト ボックス 217"/>
        <xdr:cNvSpPr txBox="1"/>
      </xdr:nvSpPr>
      <xdr:spPr>
        <a:xfrm>
          <a:off x="2844800" y="1465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113463</xdr:rowOff>
    </xdr:from>
    <xdr:to>
      <xdr:col>3</xdr:col>
      <xdr:colOff>330200</xdr:colOff>
      <xdr:row>84</xdr:row>
      <xdr:rowOff>43613</xdr:rowOff>
    </xdr:to>
    <xdr:sp macro="" textlink="">
      <xdr:nvSpPr>
        <xdr:cNvPr id="219" name="円/楕円 218"/>
        <xdr:cNvSpPr/>
      </xdr:nvSpPr>
      <xdr:spPr>
        <a:xfrm>
          <a:off x="2286000" y="14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28390</xdr:rowOff>
    </xdr:from>
    <xdr:ext cx="762000" cy="259045"/>
    <xdr:sp macro="" textlink="">
      <xdr:nvSpPr>
        <xdr:cNvPr id="220" name="テキスト ボックス 219"/>
        <xdr:cNvSpPr txBox="1"/>
      </xdr:nvSpPr>
      <xdr:spPr>
        <a:xfrm>
          <a:off x="1955800" y="1443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377,935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73992</xdr:rowOff>
    </xdr:from>
    <xdr:to>
      <xdr:col>2</xdr:col>
      <xdr:colOff>127000</xdr:colOff>
      <xdr:row>84</xdr:row>
      <xdr:rowOff>4142</xdr:rowOff>
    </xdr:to>
    <xdr:sp macro="" textlink="">
      <xdr:nvSpPr>
        <xdr:cNvPr id="221" name="円/楕円 220"/>
        <xdr:cNvSpPr/>
      </xdr:nvSpPr>
      <xdr:spPr>
        <a:xfrm>
          <a:off x="1397000" y="143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160369</xdr:rowOff>
    </xdr:from>
    <xdr:ext cx="762000" cy="259045"/>
    <xdr:sp macro="" textlink="">
      <xdr:nvSpPr>
        <xdr:cNvPr id="222" name="テキスト ボックス 221"/>
        <xdr:cNvSpPr txBox="1"/>
      </xdr:nvSpPr>
      <xdr:spPr>
        <a:xfrm>
          <a:off x="1066800" y="143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1" name="直線コネクタ 250"/>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2"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3" name="直線コネクタ 252"/>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127846</xdr:rowOff>
    </xdr:to>
    <xdr:cxnSp macro="">
      <xdr:nvCxnSpPr>
        <xdr:cNvPr id="256" name="直線コネクタ 255"/>
        <xdr:cNvCxnSpPr/>
      </xdr:nvCxnSpPr>
      <xdr:spPr>
        <a:xfrm flipV="1">
          <a:off x="16179800" y="141626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7"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8" name="フローチャート : 判断 257"/>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127846</xdr:rowOff>
    </xdr:to>
    <xdr:cxnSp macro="">
      <xdr:nvCxnSpPr>
        <xdr:cNvPr id="259" name="直線コネクタ 258"/>
        <xdr:cNvCxnSpPr/>
      </xdr:nvCxnSpPr>
      <xdr:spPr>
        <a:xfrm>
          <a:off x="15290800" y="141626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77470</xdr:rowOff>
    </xdr:to>
    <xdr:cxnSp macro="">
      <xdr:nvCxnSpPr>
        <xdr:cNvPr id="262" name="直線コネクタ 261"/>
        <xdr:cNvCxnSpPr/>
      </xdr:nvCxnSpPr>
      <xdr:spPr>
        <a:xfrm flipV="1">
          <a:off x="14401800" y="1416261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86</xdr:row>
      <xdr:rowOff>77470</xdr:rowOff>
    </xdr:to>
    <xdr:cxnSp macro="">
      <xdr:nvCxnSpPr>
        <xdr:cNvPr id="265" name="直線コネクタ 264"/>
        <xdr:cNvCxnSpPr/>
      </xdr:nvCxnSpPr>
      <xdr:spPr>
        <a:xfrm>
          <a:off x="13512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5" name="円/楕円 274"/>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6"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77046</xdr:rowOff>
    </xdr:from>
    <xdr:to>
      <xdr:col>23</xdr:col>
      <xdr:colOff>457200</xdr:colOff>
      <xdr:row>83</xdr:row>
      <xdr:rowOff>7196</xdr:rowOff>
    </xdr:to>
    <xdr:sp macro="" textlink="">
      <xdr:nvSpPr>
        <xdr:cNvPr id="277" name="円/楕円 276"/>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17373</xdr:rowOff>
    </xdr:from>
    <xdr:ext cx="736600" cy="259045"/>
    <xdr:sp macro="" textlink="">
      <xdr:nvSpPr>
        <xdr:cNvPr id="278" name="テキスト ボックス 277"/>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9" name="円/楕円 278"/>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0" name="テキスト ボックス 279"/>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1" name="円/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82" name="テキスト ボックス 281"/>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3" name="円/楕円 282"/>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4" name="テキスト ボックス 283"/>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1.54</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4" name="直線コネクタ 313"/>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5"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6" name="直線コネクタ 315"/>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7"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8" name="直線コネクタ 317"/>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13505</xdr:rowOff>
    </xdr:from>
    <xdr:to>
      <xdr:col>24</xdr:col>
      <xdr:colOff>558800</xdr:colOff>
      <xdr:row>65</xdr:row>
      <xdr:rowOff>67394</xdr:rowOff>
    </xdr:to>
    <xdr:cxnSp macro="">
      <xdr:nvCxnSpPr>
        <xdr:cNvPr id="319" name="直線コネクタ 318"/>
        <xdr:cNvCxnSpPr/>
      </xdr:nvCxnSpPr>
      <xdr:spPr>
        <a:xfrm>
          <a:off x="16179800" y="11157755"/>
          <a:ext cx="8382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20"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1" name="フローチャート : 判断 320"/>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165650</xdr:rowOff>
    </xdr:from>
    <xdr:to>
      <xdr:col>23</xdr:col>
      <xdr:colOff>406400</xdr:colOff>
      <xdr:row>65</xdr:row>
      <xdr:rowOff>13505</xdr:rowOff>
    </xdr:to>
    <xdr:cxnSp macro="">
      <xdr:nvCxnSpPr>
        <xdr:cNvPr id="322" name="直線コネクタ 321"/>
        <xdr:cNvCxnSpPr/>
      </xdr:nvCxnSpPr>
      <xdr:spPr>
        <a:xfrm>
          <a:off x="15290800" y="1113845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4" name="テキスト ボックス 323"/>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165650</xdr:rowOff>
    </xdr:from>
    <xdr:to>
      <xdr:col>22</xdr:col>
      <xdr:colOff>203200</xdr:colOff>
      <xdr:row>65</xdr:row>
      <xdr:rowOff>30395</xdr:rowOff>
    </xdr:to>
    <xdr:cxnSp macro="">
      <xdr:nvCxnSpPr>
        <xdr:cNvPr id="325" name="直線コネクタ 324"/>
        <xdr:cNvCxnSpPr/>
      </xdr:nvCxnSpPr>
      <xdr:spPr>
        <a:xfrm flipV="1">
          <a:off x="14401800" y="11138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30395</xdr:rowOff>
    </xdr:from>
    <xdr:to>
      <xdr:col>21</xdr:col>
      <xdr:colOff>0</xdr:colOff>
      <xdr:row>65</xdr:row>
      <xdr:rowOff>83481</xdr:rowOff>
    </xdr:to>
    <xdr:cxnSp macro="">
      <xdr:nvCxnSpPr>
        <xdr:cNvPr id="328" name="直線コネクタ 327"/>
        <xdr:cNvCxnSpPr/>
      </xdr:nvCxnSpPr>
      <xdr:spPr>
        <a:xfrm flipV="1">
          <a:off x="13512800" y="1117464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16594</xdr:rowOff>
    </xdr:from>
    <xdr:to>
      <xdr:col>24</xdr:col>
      <xdr:colOff>609600</xdr:colOff>
      <xdr:row>65</xdr:row>
      <xdr:rowOff>118194</xdr:rowOff>
    </xdr:to>
    <xdr:sp macro="" textlink="">
      <xdr:nvSpPr>
        <xdr:cNvPr id="338" name="円/楕円 337"/>
        <xdr:cNvSpPr/>
      </xdr:nvSpPr>
      <xdr:spPr>
        <a:xfrm>
          <a:off x="16967200" y="111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160121</xdr:rowOff>
    </xdr:from>
    <xdr:ext cx="762000" cy="259045"/>
    <xdr:sp macro="" textlink="">
      <xdr:nvSpPr>
        <xdr:cNvPr id="339" name="定員管理の状況該当値テキスト"/>
        <xdr:cNvSpPr txBox="1"/>
      </xdr:nvSpPr>
      <xdr:spPr>
        <a:xfrm>
          <a:off x="17106900" y="111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134155</xdr:rowOff>
    </xdr:from>
    <xdr:to>
      <xdr:col>23</xdr:col>
      <xdr:colOff>457200</xdr:colOff>
      <xdr:row>65</xdr:row>
      <xdr:rowOff>64305</xdr:rowOff>
    </xdr:to>
    <xdr:sp macro="" textlink="">
      <xdr:nvSpPr>
        <xdr:cNvPr id="340" name="円/楕円 339"/>
        <xdr:cNvSpPr/>
      </xdr:nvSpPr>
      <xdr:spPr>
        <a:xfrm>
          <a:off x="16129000" y="111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49082</xdr:rowOff>
    </xdr:from>
    <xdr:ext cx="736600" cy="259045"/>
    <xdr:sp macro="" textlink="">
      <xdr:nvSpPr>
        <xdr:cNvPr id="341" name="テキスト ボックス 340"/>
        <xdr:cNvSpPr txBox="1"/>
      </xdr:nvSpPr>
      <xdr:spPr>
        <a:xfrm>
          <a:off x="15798800" y="1119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114850</xdr:rowOff>
    </xdr:from>
    <xdr:to>
      <xdr:col>22</xdr:col>
      <xdr:colOff>254000</xdr:colOff>
      <xdr:row>65</xdr:row>
      <xdr:rowOff>45000</xdr:rowOff>
    </xdr:to>
    <xdr:sp macro="" textlink="">
      <xdr:nvSpPr>
        <xdr:cNvPr id="342" name="円/楕円 341"/>
        <xdr:cNvSpPr/>
      </xdr:nvSpPr>
      <xdr:spPr>
        <a:xfrm>
          <a:off x="152400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29777</xdr:rowOff>
    </xdr:from>
    <xdr:ext cx="762000" cy="259045"/>
    <xdr:sp macro="" textlink="">
      <xdr:nvSpPr>
        <xdr:cNvPr id="343" name="テキスト ボックス 342"/>
        <xdr:cNvSpPr txBox="1"/>
      </xdr:nvSpPr>
      <xdr:spPr>
        <a:xfrm>
          <a:off x="14909800" y="111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151045</xdr:rowOff>
    </xdr:from>
    <xdr:to>
      <xdr:col>21</xdr:col>
      <xdr:colOff>50800</xdr:colOff>
      <xdr:row>65</xdr:row>
      <xdr:rowOff>81195</xdr:rowOff>
    </xdr:to>
    <xdr:sp macro="" textlink="">
      <xdr:nvSpPr>
        <xdr:cNvPr id="344" name="円/楕円 343"/>
        <xdr:cNvSpPr/>
      </xdr:nvSpPr>
      <xdr:spPr>
        <a:xfrm>
          <a:off x="14351000" y="111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65972</xdr:rowOff>
    </xdr:from>
    <xdr:ext cx="762000" cy="259045"/>
    <xdr:sp macro="" textlink="">
      <xdr:nvSpPr>
        <xdr:cNvPr id="345" name="テキスト ボックス 344"/>
        <xdr:cNvSpPr txBox="1"/>
      </xdr:nvSpPr>
      <xdr:spPr>
        <a:xfrm>
          <a:off x="14020800" y="112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32681</xdr:rowOff>
    </xdr:from>
    <xdr:to>
      <xdr:col>19</xdr:col>
      <xdr:colOff>533400</xdr:colOff>
      <xdr:row>65</xdr:row>
      <xdr:rowOff>134281</xdr:rowOff>
    </xdr:to>
    <xdr:sp macro="" textlink="">
      <xdr:nvSpPr>
        <xdr:cNvPr id="346" name="円/楕円 345"/>
        <xdr:cNvSpPr/>
      </xdr:nvSpPr>
      <xdr:spPr>
        <a:xfrm>
          <a:off x="13462000" y="11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119058</xdr:rowOff>
    </xdr:from>
    <xdr:ext cx="762000" cy="259045"/>
    <xdr:sp macro="" textlink="">
      <xdr:nvSpPr>
        <xdr:cNvPr id="347" name="テキスト ボックス 346"/>
        <xdr:cNvSpPr txBox="1"/>
      </xdr:nvSpPr>
      <xdr:spPr>
        <a:xfrm>
          <a:off x="13131800" y="112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前年度より数値の改善がみられたが、循環型社会形成推進事業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の実施により起債借入額が増大したため、元利償還の発生する平成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年度以降一時的に悪化するものと思われる。このため、地方債発行の低金利債への借り換えなども視野に入れ改善に努める。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4" name="直線コネクタ 373"/>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5"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6" name="直線コネクタ 375"/>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7"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8" name="直線コネクタ 377"/>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114554</xdr:rowOff>
    </xdr:to>
    <xdr:cxnSp macro="">
      <xdr:nvCxnSpPr>
        <xdr:cNvPr id="379" name="直線コネクタ 378"/>
        <xdr:cNvCxnSpPr/>
      </xdr:nvCxnSpPr>
      <xdr:spPr>
        <a:xfrm flipV="1">
          <a:off x="16179800" y="74000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80"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1" name="フローチャート : 判断 380"/>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44</xdr:row>
      <xdr:rowOff>10668</xdr:rowOff>
    </xdr:to>
    <xdr:cxnSp macro="">
      <xdr:nvCxnSpPr>
        <xdr:cNvPr id="382" name="直線コネクタ 381"/>
        <xdr:cNvCxnSpPr/>
      </xdr:nvCxnSpPr>
      <xdr:spPr>
        <a:xfrm flipV="1">
          <a:off x="15290800" y="74869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10668</xdr:rowOff>
    </xdr:from>
    <xdr:to>
      <xdr:col>22</xdr:col>
      <xdr:colOff>203200</xdr:colOff>
      <xdr:row>44</xdr:row>
      <xdr:rowOff>29972</xdr:rowOff>
    </xdr:to>
    <xdr:cxnSp macro="">
      <xdr:nvCxnSpPr>
        <xdr:cNvPr id="385" name="直線コネクタ 384"/>
        <xdr:cNvCxnSpPr/>
      </xdr:nvCxnSpPr>
      <xdr:spPr>
        <a:xfrm flipV="1">
          <a:off x="14401800" y="75544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107188</xdr:rowOff>
    </xdr:to>
    <xdr:cxnSp macro="">
      <xdr:nvCxnSpPr>
        <xdr:cNvPr id="388" name="直線コネクタ 387"/>
        <xdr:cNvCxnSpPr/>
      </xdr:nvCxnSpPr>
      <xdr:spPr>
        <a:xfrm flipV="1">
          <a:off x="13512800" y="75737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398" name="円/楕円 397"/>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399"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400" name="円/楕円 399"/>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401" name="テキスト ボックス 400"/>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2" name="円/楕円 401"/>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3" name="テキスト ボックス 402"/>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4" name="円/楕円 403"/>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5" name="テキスト ボックス 404"/>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56388</xdr:rowOff>
    </xdr:from>
    <xdr:to>
      <xdr:col>19</xdr:col>
      <xdr:colOff>533400</xdr:colOff>
      <xdr:row>44</xdr:row>
      <xdr:rowOff>157988</xdr:rowOff>
    </xdr:to>
    <xdr:sp macro="" textlink="">
      <xdr:nvSpPr>
        <xdr:cNvPr id="406" name="円/楕円 405"/>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142765</xdr:rowOff>
    </xdr:from>
    <xdr:ext cx="762000" cy="259045"/>
    <xdr:sp macro="" textlink="">
      <xdr:nvSpPr>
        <xdr:cNvPr id="407" name="テキスト ボックス 406"/>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地方債現在高の増加により前年度より悪化した。今後も循環型社会形成推進事業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8" name="直線コネクタ 437"/>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9"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0" name="直線コネクタ 439"/>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137583</xdr:rowOff>
    </xdr:from>
    <xdr:to>
      <xdr:col>24</xdr:col>
      <xdr:colOff>558800</xdr:colOff>
      <xdr:row>21</xdr:row>
      <xdr:rowOff>151372</xdr:rowOff>
    </xdr:to>
    <xdr:cxnSp macro="">
      <xdr:nvCxnSpPr>
        <xdr:cNvPr id="443" name="直線コネクタ 442"/>
        <xdr:cNvCxnSpPr/>
      </xdr:nvCxnSpPr>
      <xdr:spPr>
        <a:xfrm>
          <a:off x="16179800" y="373803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4"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5" name="フローチャート : 判断 444"/>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152763</xdr:rowOff>
    </xdr:from>
    <xdr:to>
      <xdr:col>23</xdr:col>
      <xdr:colOff>406400</xdr:colOff>
      <xdr:row>21</xdr:row>
      <xdr:rowOff>137583</xdr:rowOff>
    </xdr:to>
    <xdr:cxnSp macro="">
      <xdr:nvCxnSpPr>
        <xdr:cNvPr id="446" name="直線コネクタ 445"/>
        <xdr:cNvCxnSpPr/>
      </xdr:nvCxnSpPr>
      <xdr:spPr>
        <a:xfrm>
          <a:off x="15290800" y="3581763"/>
          <a:ext cx="8890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7" name="フローチャート : 判断 446"/>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8" name="テキスト ボックス 447"/>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59690</xdr:rowOff>
    </xdr:from>
    <xdr:to>
      <xdr:col>22</xdr:col>
      <xdr:colOff>203200</xdr:colOff>
      <xdr:row>20</xdr:row>
      <xdr:rowOff>152763</xdr:rowOff>
    </xdr:to>
    <xdr:cxnSp macro="">
      <xdr:nvCxnSpPr>
        <xdr:cNvPr id="449" name="直線コネクタ 448"/>
        <xdr:cNvCxnSpPr/>
      </xdr:nvCxnSpPr>
      <xdr:spPr>
        <a:xfrm>
          <a:off x="14401800" y="348869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0" name="フローチャート : 判断 449"/>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1" name="テキスト ボックス 450"/>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59690</xdr:rowOff>
    </xdr:from>
    <xdr:to>
      <xdr:col>21</xdr:col>
      <xdr:colOff>0</xdr:colOff>
      <xdr:row>20</xdr:row>
      <xdr:rowOff>126335</xdr:rowOff>
    </xdr:to>
    <xdr:cxnSp macro="">
      <xdr:nvCxnSpPr>
        <xdr:cNvPr id="452" name="直線コネクタ 451"/>
        <xdr:cNvCxnSpPr/>
      </xdr:nvCxnSpPr>
      <xdr:spPr>
        <a:xfrm flipV="1">
          <a:off x="13512800" y="3488690"/>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3" name="フローチャート : 判断 452"/>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4" name="テキスト ボックス 453"/>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5" name="フローチャート : 判断 454"/>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6" name="テキスト ボックス 455"/>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100572</xdr:rowOff>
    </xdr:from>
    <xdr:to>
      <xdr:col>24</xdr:col>
      <xdr:colOff>609600</xdr:colOff>
      <xdr:row>22</xdr:row>
      <xdr:rowOff>30722</xdr:rowOff>
    </xdr:to>
    <xdr:sp macro="" textlink="">
      <xdr:nvSpPr>
        <xdr:cNvPr id="462" name="円/楕円 461"/>
        <xdr:cNvSpPr/>
      </xdr:nvSpPr>
      <xdr:spPr>
        <a:xfrm>
          <a:off x="169672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72649</xdr:rowOff>
    </xdr:from>
    <xdr:ext cx="762000" cy="259045"/>
    <xdr:sp macro="" textlink="">
      <xdr:nvSpPr>
        <xdr:cNvPr id="463" name="将来負担の状況該当値テキスト"/>
        <xdr:cNvSpPr txBox="1"/>
      </xdr:nvSpPr>
      <xdr:spPr>
        <a:xfrm>
          <a:off x="17106900" y="367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86783</xdr:rowOff>
    </xdr:from>
    <xdr:to>
      <xdr:col>23</xdr:col>
      <xdr:colOff>457200</xdr:colOff>
      <xdr:row>22</xdr:row>
      <xdr:rowOff>16933</xdr:rowOff>
    </xdr:to>
    <xdr:sp macro="" textlink="">
      <xdr:nvSpPr>
        <xdr:cNvPr id="464" name="円/楕円 463"/>
        <xdr:cNvSpPr/>
      </xdr:nvSpPr>
      <xdr:spPr>
        <a:xfrm>
          <a:off x="16129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1710</xdr:rowOff>
    </xdr:from>
    <xdr:ext cx="736600" cy="259045"/>
    <xdr:sp macro="" textlink="">
      <xdr:nvSpPr>
        <xdr:cNvPr id="465" name="テキスト ボックス 464"/>
        <xdr:cNvSpPr txBox="1"/>
      </xdr:nvSpPr>
      <xdr:spPr>
        <a:xfrm>
          <a:off x="15798800" y="377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101963</xdr:rowOff>
    </xdr:from>
    <xdr:to>
      <xdr:col>22</xdr:col>
      <xdr:colOff>254000</xdr:colOff>
      <xdr:row>21</xdr:row>
      <xdr:rowOff>32113</xdr:rowOff>
    </xdr:to>
    <xdr:sp macro="" textlink="">
      <xdr:nvSpPr>
        <xdr:cNvPr id="466" name="円/楕円 465"/>
        <xdr:cNvSpPr/>
      </xdr:nvSpPr>
      <xdr:spPr>
        <a:xfrm>
          <a:off x="15240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16890</xdr:rowOff>
    </xdr:from>
    <xdr:ext cx="762000" cy="259045"/>
    <xdr:sp macro="" textlink="">
      <xdr:nvSpPr>
        <xdr:cNvPr id="467" name="テキスト ボックス 466"/>
        <xdr:cNvSpPr txBox="1"/>
      </xdr:nvSpPr>
      <xdr:spPr>
        <a:xfrm>
          <a:off x="14909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8890</xdr:rowOff>
    </xdr:from>
    <xdr:to>
      <xdr:col>21</xdr:col>
      <xdr:colOff>50800</xdr:colOff>
      <xdr:row>20</xdr:row>
      <xdr:rowOff>110490</xdr:rowOff>
    </xdr:to>
    <xdr:sp macro="" textlink="">
      <xdr:nvSpPr>
        <xdr:cNvPr id="468" name="円/楕円 467"/>
        <xdr:cNvSpPr/>
      </xdr:nvSpPr>
      <xdr:spPr>
        <a:xfrm>
          <a:off x="14351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95267</xdr:rowOff>
    </xdr:from>
    <xdr:ext cx="762000" cy="259045"/>
    <xdr:sp macro="" textlink="">
      <xdr:nvSpPr>
        <xdr:cNvPr id="469" name="テキスト ボックス 468"/>
        <xdr:cNvSpPr txBox="1"/>
      </xdr:nvSpPr>
      <xdr:spPr>
        <a:xfrm>
          <a:off x="14020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75535</xdr:rowOff>
    </xdr:from>
    <xdr:to>
      <xdr:col>19</xdr:col>
      <xdr:colOff>533400</xdr:colOff>
      <xdr:row>21</xdr:row>
      <xdr:rowOff>5685</xdr:rowOff>
    </xdr:to>
    <xdr:sp macro="" textlink="">
      <xdr:nvSpPr>
        <xdr:cNvPr id="470" name="円/楕円 469"/>
        <xdr:cNvSpPr/>
      </xdr:nvSpPr>
      <xdr:spPr>
        <a:xfrm>
          <a:off x="13462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161912</xdr:rowOff>
    </xdr:from>
    <xdr:ext cx="762000" cy="259045"/>
    <xdr:sp macro="" textlink="">
      <xdr:nvSpPr>
        <xdr:cNvPr id="471" name="テキスト ボックス 470"/>
        <xdr:cNvSpPr txBox="1"/>
      </xdr:nvSpPr>
      <xdr:spPr>
        <a:xfrm>
          <a:off x="13131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職員数が多いために経常収支比率に占める人件費の割合が高いものとなっている。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62992</xdr:rowOff>
    </xdr:to>
    <xdr:cxnSp macro="">
      <xdr:nvCxnSpPr>
        <xdr:cNvPr id="64" name="直線コネクタ 63"/>
        <xdr:cNvCxnSpPr/>
      </xdr:nvCxnSpPr>
      <xdr:spPr>
        <a:xfrm flipV="1">
          <a:off x="3987800" y="6550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62992</xdr:rowOff>
    </xdr:from>
    <xdr:to>
      <xdr:col>5</xdr:col>
      <xdr:colOff>549275</xdr:colOff>
      <xdr:row>38</xdr:row>
      <xdr:rowOff>85852</xdr:rowOff>
    </xdr:to>
    <xdr:cxnSp macro="">
      <xdr:nvCxnSpPr>
        <xdr:cNvPr id="67" name="直線コネクタ 66"/>
        <xdr:cNvCxnSpPr/>
      </xdr:nvCxnSpPr>
      <xdr:spPr>
        <a:xfrm flipV="1">
          <a:off x="3098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38</xdr:row>
      <xdr:rowOff>154432</xdr:rowOff>
    </xdr:to>
    <xdr:cxnSp macro="">
      <xdr:nvCxnSpPr>
        <xdr:cNvPr id="70" name="直線コネクタ 69"/>
        <xdr:cNvCxnSpPr/>
      </xdr:nvCxnSpPr>
      <xdr:spPr>
        <a:xfrm flipV="1">
          <a:off x="2209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154432</xdr:rowOff>
    </xdr:from>
    <xdr:to>
      <xdr:col>3</xdr:col>
      <xdr:colOff>142875</xdr:colOff>
      <xdr:row>39</xdr:row>
      <xdr:rowOff>42418</xdr:rowOff>
    </xdr:to>
    <xdr:cxnSp macro="">
      <xdr:nvCxnSpPr>
        <xdr:cNvPr id="73" name="直線コネクタ 72"/>
        <xdr:cNvCxnSpPr/>
      </xdr:nvCxnSpPr>
      <xdr:spPr>
        <a:xfrm flipV="1">
          <a:off x="1320800" y="66695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xdr:rowOff>
    </xdr:from>
    <xdr:to>
      <xdr:col>5</xdr:col>
      <xdr:colOff>600075</xdr:colOff>
      <xdr:row>38</xdr:row>
      <xdr:rowOff>113792</xdr:rowOff>
    </xdr:to>
    <xdr:sp macro="" textlink="">
      <xdr:nvSpPr>
        <xdr:cNvPr id="85" name="円/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103632</xdr:rowOff>
    </xdr:from>
    <xdr:to>
      <xdr:col>3</xdr:col>
      <xdr:colOff>193675</xdr:colOff>
      <xdr:row>39</xdr:row>
      <xdr:rowOff>33782</xdr:rowOff>
    </xdr:to>
    <xdr:sp macro="" textlink="">
      <xdr:nvSpPr>
        <xdr:cNvPr id="89" name="円/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163068</xdr:rowOff>
    </xdr:from>
    <xdr:to>
      <xdr:col>1</xdr:col>
      <xdr:colOff>676275</xdr:colOff>
      <xdr:row>39</xdr:row>
      <xdr:rowOff>93218</xdr:rowOff>
    </xdr:to>
    <xdr:sp macro="" textlink="">
      <xdr:nvSpPr>
        <xdr:cNvPr id="91" name="円/楕円 90"/>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77995</xdr:rowOff>
    </xdr:from>
    <xdr:ext cx="762000" cy="259045"/>
    <xdr:sp macro="" textlink="">
      <xdr:nvSpPr>
        <xdr:cNvPr id="92" name="テキスト ボックス 91"/>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類似団体内平均値を大幅に上回る結果となった</a:t>
          </a:r>
          <a:r>
            <a:rPr lang="ja-JP" altLang="ja-JP" sz="1100">
              <a:solidFill>
                <a:schemeClr val="dk1"/>
              </a:solidFill>
              <a:effectLst/>
              <a:latin typeface="+mn-lt"/>
              <a:ea typeface="+mn-ea"/>
              <a:cs typeface="+mn-cs"/>
            </a:rPr>
            <a:t>。これは循環型ごみ・し尿処理施設の稼動に伴い、施設管理費が増大したことが主な要因である。今後も全体的な物件費は増加傾向にあるため、管理的経費における物件費の削減を今後も進めていく方針であ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77470</xdr:rowOff>
    </xdr:from>
    <xdr:to>
      <xdr:col>24</xdr:col>
      <xdr:colOff>31750</xdr:colOff>
      <xdr:row>21</xdr:row>
      <xdr:rowOff>1270</xdr:rowOff>
    </xdr:to>
    <xdr:cxnSp macro="">
      <xdr:nvCxnSpPr>
        <xdr:cNvPr id="125" name="直線コネクタ 124"/>
        <xdr:cNvCxnSpPr/>
      </xdr:nvCxnSpPr>
      <xdr:spPr>
        <a:xfrm flipV="1">
          <a:off x="15671800" y="333502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21</xdr:row>
      <xdr:rowOff>1270</xdr:rowOff>
    </xdr:to>
    <xdr:cxnSp macro="">
      <xdr:nvCxnSpPr>
        <xdr:cNvPr id="128" name="直線コネクタ 127"/>
        <xdr:cNvCxnSpPr/>
      </xdr:nvCxnSpPr>
      <xdr:spPr>
        <a:xfrm>
          <a:off x="14782800" y="303784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17</xdr:row>
      <xdr:rowOff>123190</xdr:rowOff>
    </xdr:to>
    <xdr:cxnSp macro="">
      <xdr:nvCxnSpPr>
        <xdr:cNvPr id="131" name="直線コネクタ 130"/>
        <xdr:cNvCxnSpPr/>
      </xdr:nvCxnSpPr>
      <xdr:spPr>
        <a:xfrm>
          <a:off x="13893800" y="27635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20320</xdr:rowOff>
    </xdr:to>
    <xdr:cxnSp macro="">
      <xdr:nvCxnSpPr>
        <xdr:cNvPr id="134" name="直線コネクタ 133"/>
        <xdr:cNvCxnSpPr/>
      </xdr:nvCxnSpPr>
      <xdr:spPr>
        <a:xfrm>
          <a:off x="13004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4" name="円/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5"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121920</xdr:rowOff>
    </xdr:from>
    <xdr:to>
      <xdr:col>22</xdr:col>
      <xdr:colOff>615950</xdr:colOff>
      <xdr:row>21</xdr:row>
      <xdr:rowOff>52070</xdr:rowOff>
    </xdr:to>
    <xdr:sp macro="" textlink="">
      <xdr:nvSpPr>
        <xdr:cNvPr id="146" name="円/楕円 145"/>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36847</xdr:rowOff>
    </xdr:from>
    <xdr:ext cx="736600" cy="259045"/>
    <xdr:sp macro="" textlink="">
      <xdr:nvSpPr>
        <xdr:cNvPr id="147" name="テキスト ボックス 146"/>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1" name="テキスト ボックス 150"/>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障害者自立支援給付費は増加しており、また今後も増加していくことが見込まれるため、適正な事務に努めていく。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6" name="直線コネクタ 185"/>
        <xdr:cNvCxnSpPr/>
      </xdr:nvCxnSpPr>
      <xdr:spPr>
        <a:xfrm flipV="1">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12700</xdr:rowOff>
    </xdr:to>
    <xdr:cxnSp macro="">
      <xdr:nvCxnSpPr>
        <xdr:cNvPr id="189" name="直線コネクタ 188"/>
        <xdr:cNvCxnSpPr/>
      </xdr:nvCxnSpPr>
      <xdr:spPr>
        <a:xfrm>
          <a:off x="3098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2" name="直線コネクタ 191"/>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95" name="直線コネクタ 194"/>
        <xdr:cNvCxnSpPr/>
      </xdr:nvCxnSpPr>
      <xdr:spPr>
        <a:xfrm flipV="1">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5" name="円/楕円 204"/>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6"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前年度と比較し</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改善し、一昨年と同程度の水準となった</a:t>
          </a:r>
          <a:r>
            <a:rPr lang="ja-JP" altLang="ja-JP" sz="1100">
              <a:solidFill>
                <a:schemeClr val="dk1"/>
              </a:solidFill>
              <a:effectLst/>
              <a:latin typeface="+mn-lt"/>
              <a:ea typeface="+mn-ea"/>
              <a:cs typeface="+mn-cs"/>
            </a:rPr>
            <a:t>。これは国民健康保険事業、後期高齢者医療事業への繰出金額が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したことによるものである。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国保事業については厳しい状況にあり、予断を許さないため注視していかなくてはならない。</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165100</xdr:rowOff>
    </xdr:from>
    <xdr:to>
      <xdr:col>24</xdr:col>
      <xdr:colOff>31750</xdr:colOff>
      <xdr:row>53</xdr:row>
      <xdr:rowOff>107950</xdr:rowOff>
    </xdr:to>
    <xdr:cxnSp macro="">
      <xdr:nvCxnSpPr>
        <xdr:cNvPr id="247" name="直線コネクタ 246"/>
        <xdr:cNvCxnSpPr/>
      </xdr:nvCxnSpPr>
      <xdr:spPr>
        <a:xfrm flipV="1">
          <a:off x="15671800" y="908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149860</xdr:rowOff>
    </xdr:from>
    <xdr:to>
      <xdr:col>22</xdr:col>
      <xdr:colOff>565150</xdr:colOff>
      <xdr:row>53</xdr:row>
      <xdr:rowOff>107950</xdr:rowOff>
    </xdr:to>
    <xdr:cxnSp macro="">
      <xdr:nvCxnSpPr>
        <xdr:cNvPr id="250" name="直線コネクタ 249"/>
        <xdr:cNvCxnSpPr/>
      </xdr:nvCxnSpPr>
      <xdr:spPr>
        <a:xfrm>
          <a:off x="14782800" y="906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149860</xdr:rowOff>
    </xdr:from>
    <xdr:to>
      <xdr:col>21</xdr:col>
      <xdr:colOff>361950</xdr:colOff>
      <xdr:row>54</xdr:row>
      <xdr:rowOff>5080</xdr:rowOff>
    </xdr:to>
    <xdr:cxnSp macro="">
      <xdr:nvCxnSpPr>
        <xdr:cNvPr id="253" name="直線コネクタ 252"/>
        <xdr:cNvCxnSpPr/>
      </xdr:nvCxnSpPr>
      <xdr:spPr>
        <a:xfrm flipV="1">
          <a:off x="13893800" y="9065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81280</xdr:rowOff>
    </xdr:from>
    <xdr:to>
      <xdr:col>20</xdr:col>
      <xdr:colOff>158750</xdr:colOff>
      <xdr:row>54</xdr:row>
      <xdr:rowOff>5080</xdr:rowOff>
    </xdr:to>
    <xdr:cxnSp macro="">
      <xdr:nvCxnSpPr>
        <xdr:cNvPr id="256" name="直線コネクタ 255"/>
        <xdr:cNvCxnSpPr/>
      </xdr:nvCxnSpPr>
      <xdr:spPr>
        <a:xfrm>
          <a:off x="13004800" y="89966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114300</xdr:rowOff>
    </xdr:from>
    <xdr:to>
      <xdr:col>24</xdr:col>
      <xdr:colOff>82550</xdr:colOff>
      <xdr:row>53</xdr:row>
      <xdr:rowOff>44450</xdr:rowOff>
    </xdr:to>
    <xdr:sp macro="" textlink="">
      <xdr:nvSpPr>
        <xdr:cNvPr id="266" name="円/楕円 265"/>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67"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68" name="円/楕円 267"/>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69" name="テキスト ボックス 268"/>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99060</xdr:rowOff>
    </xdr:from>
    <xdr:to>
      <xdr:col>21</xdr:col>
      <xdr:colOff>412750</xdr:colOff>
      <xdr:row>53</xdr:row>
      <xdr:rowOff>29210</xdr:rowOff>
    </xdr:to>
    <xdr:sp macro="" textlink="">
      <xdr:nvSpPr>
        <xdr:cNvPr id="270" name="円/楕円 269"/>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39387</xdr:rowOff>
    </xdr:from>
    <xdr:ext cx="762000" cy="259045"/>
    <xdr:sp macro="" textlink="">
      <xdr:nvSpPr>
        <xdr:cNvPr id="271" name="テキスト ボックス 270"/>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2" name="円/楕円 271"/>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3" name="テキスト ボックス 272"/>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30480</xdr:rowOff>
    </xdr:from>
    <xdr:to>
      <xdr:col>19</xdr:col>
      <xdr:colOff>6350</xdr:colOff>
      <xdr:row>52</xdr:row>
      <xdr:rowOff>132080</xdr:rowOff>
    </xdr:to>
    <xdr:sp macro="" textlink="">
      <xdr:nvSpPr>
        <xdr:cNvPr id="274" name="円/楕円 273"/>
        <xdr:cNvSpPr/>
      </xdr:nvSpPr>
      <xdr:spPr>
        <a:xfrm>
          <a:off x="12954000" y="8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142257</xdr:rowOff>
    </xdr:from>
    <xdr:ext cx="762000" cy="259045"/>
    <xdr:sp macro="" textlink="">
      <xdr:nvSpPr>
        <xdr:cNvPr id="275" name="テキスト ボックス 274"/>
        <xdr:cNvSpPr txBox="1"/>
      </xdr:nvSpPr>
      <xdr:spPr>
        <a:xfrm>
          <a:off x="12623800" y="871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今年度は</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した。類似団体平均より</a:t>
          </a:r>
          <a:r>
            <a:rPr lang="ja-JP" altLang="en-US" sz="1100">
              <a:solidFill>
                <a:schemeClr val="dk1"/>
              </a:solidFill>
              <a:effectLst/>
              <a:latin typeface="+mn-lt"/>
              <a:ea typeface="+mn-ea"/>
              <a:cs typeface="+mn-cs"/>
            </a:rPr>
            <a:t>下回って</a:t>
          </a:r>
          <a:r>
            <a:rPr lang="ja-JP" altLang="ja-JP" sz="1100">
              <a:solidFill>
                <a:schemeClr val="dk1"/>
              </a:solidFill>
              <a:effectLst/>
              <a:latin typeface="+mn-lt"/>
              <a:ea typeface="+mn-ea"/>
              <a:cs typeface="+mn-cs"/>
            </a:rPr>
            <a:t>いるものの、補助金等について事業効果の検証を踏まえた上で見直しを徹底し、一層の削減に努めていく。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124714</xdr:rowOff>
    </xdr:to>
    <xdr:cxnSp macro="">
      <xdr:nvCxnSpPr>
        <xdr:cNvPr id="305" name="直線コネクタ 304"/>
        <xdr:cNvCxnSpPr/>
      </xdr:nvCxnSpPr>
      <xdr:spPr>
        <a:xfrm>
          <a:off x="15671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133858</xdr:rowOff>
    </xdr:to>
    <xdr:cxnSp macro="">
      <xdr:nvCxnSpPr>
        <xdr:cNvPr id="308" name="直線コネクタ 307"/>
        <xdr:cNvCxnSpPr/>
      </xdr:nvCxnSpPr>
      <xdr:spPr>
        <a:xfrm flipV="1">
          <a:off x="14782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36</xdr:row>
      <xdr:rowOff>17272</xdr:rowOff>
    </xdr:to>
    <xdr:cxnSp macro="">
      <xdr:nvCxnSpPr>
        <xdr:cNvPr id="311" name="直線コネクタ 310"/>
        <xdr:cNvCxnSpPr/>
      </xdr:nvCxnSpPr>
      <xdr:spPr>
        <a:xfrm flipV="1">
          <a:off x="13893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17272</xdr:rowOff>
    </xdr:to>
    <xdr:cxnSp macro="">
      <xdr:nvCxnSpPr>
        <xdr:cNvPr id="314" name="直線コネクタ 313"/>
        <xdr:cNvCxnSpPr/>
      </xdr:nvCxnSpPr>
      <xdr:spPr>
        <a:xfrm>
          <a:off x="13004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4" name="円/楕円 323"/>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5"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6" name="円/楕円 325"/>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7" name="テキスト ボックス 326"/>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8" name="円/楕円 327"/>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9" name="テキスト ボックス 328"/>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0" name="円/楕円 329"/>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1" name="テキスト ボックス 330"/>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前年度と比較すると</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改善されたが、</a:t>
          </a:r>
          <a:r>
            <a:rPr lang="ja-JP" altLang="ja-JP" sz="1100">
              <a:solidFill>
                <a:schemeClr val="dk1"/>
              </a:solidFill>
              <a:effectLst/>
              <a:latin typeface="+mn-lt"/>
              <a:ea typeface="+mn-ea"/>
              <a:cs typeface="+mn-cs"/>
            </a:rPr>
            <a:t>今後は循環型社会形成推進事業の実施により、公債費は増額傾向にあるため、前期基本計画に基づき、健全なる財政運営を実施していく。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127000</xdr:rowOff>
    </xdr:to>
    <xdr:cxnSp macro="">
      <xdr:nvCxnSpPr>
        <xdr:cNvPr id="365" name="直線コネクタ 364"/>
        <xdr:cNvCxnSpPr/>
      </xdr:nvCxnSpPr>
      <xdr:spPr>
        <a:xfrm flipV="1">
          <a:off x="3987800" y="1323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20320</xdr:rowOff>
    </xdr:to>
    <xdr:cxnSp macro="">
      <xdr:nvCxnSpPr>
        <xdr:cNvPr id="368" name="直線コネクタ 367"/>
        <xdr:cNvCxnSpPr/>
      </xdr:nvCxnSpPr>
      <xdr:spPr>
        <a:xfrm flipV="1">
          <a:off x="3098800" y="1332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46989</xdr:rowOff>
    </xdr:to>
    <xdr:cxnSp macro="">
      <xdr:nvCxnSpPr>
        <xdr:cNvPr id="371" name="直線コネクタ 370"/>
        <xdr:cNvCxnSpPr/>
      </xdr:nvCxnSpPr>
      <xdr:spPr>
        <a:xfrm flipV="1">
          <a:off x="2209800" y="13393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69850</xdr:rowOff>
    </xdr:to>
    <xdr:cxnSp macro="">
      <xdr:nvCxnSpPr>
        <xdr:cNvPr id="374" name="直線コネクタ 373"/>
        <xdr:cNvCxnSpPr/>
      </xdr:nvCxnSpPr>
      <xdr:spPr>
        <a:xfrm flipV="1">
          <a:off x="1320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4" name="円/楕円 383"/>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5"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86" name="円/楕円 385"/>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87" name="テキスト ボックス 386"/>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8" name="円/楕円 387"/>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89" name="テキスト ボックス 388"/>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90" name="円/楕円 389"/>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91" name="テキスト ボックス 390"/>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19050</xdr:rowOff>
    </xdr:from>
    <xdr:to>
      <xdr:col>1</xdr:col>
      <xdr:colOff>676275</xdr:colOff>
      <xdr:row>78</xdr:row>
      <xdr:rowOff>120650</xdr:rowOff>
    </xdr:to>
    <xdr:sp macro="" textlink="">
      <xdr:nvSpPr>
        <xdr:cNvPr id="392" name="円/楕円 391"/>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105427</xdr:rowOff>
    </xdr:from>
    <xdr:ext cx="762000" cy="259045"/>
    <xdr:sp macro="" textlink="">
      <xdr:nvSpPr>
        <xdr:cNvPr id="393" name="テキスト ボックス 392"/>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ついては類似団体平均と比較するとおおむね同等もしくは良好な結果となっている。このため、公債費以外においても平均値より良い結果となった。当町の財政構造にある程度の弾力性があったとしても、健全化数値上非常に厳しい状況にあることは依然変わりはないため、今後も</a:t>
          </a:r>
          <a:r>
            <a:rPr lang="ja-JP" altLang="en-US" sz="1100">
              <a:solidFill>
                <a:schemeClr val="dk1"/>
              </a:solidFill>
              <a:effectLst/>
              <a:latin typeface="+mn-lt"/>
              <a:ea typeface="+mn-ea"/>
              <a:cs typeface="+mn-cs"/>
            </a:rPr>
            <a:t>前期</a:t>
          </a:r>
          <a:r>
            <a:rPr lang="ja-JP" altLang="ja-JP" sz="1100">
              <a:solidFill>
                <a:schemeClr val="dk1"/>
              </a:solidFill>
              <a:effectLst/>
              <a:latin typeface="+mn-lt"/>
              <a:ea typeface="+mn-ea"/>
              <a:cs typeface="+mn-cs"/>
            </a:rPr>
            <a:t>基本計画に基づき、改善に努める。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74749</xdr:rowOff>
    </xdr:to>
    <xdr:cxnSp macro="">
      <xdr:nvCxnSpPr>
        <xdr:cNvPr id="428" name="直線コネクタ 427"/>
        <xdr:cNvCxnSpPr/>
      </xdr:nvCxnSpPr>
      <xdr:spPr>
        <a:xfrm flipV="1">
          <a:off x="15671800" y="13271500"/>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133531</xdr:rowOff>
    </xdr:from>
    <xdr:to>
      <xdr:col>22</xdr:col>
      <xdr:colOff>565150</xdr:colOff>
      <xdr:row>78</xdr:row>
      <xdr:rowOff>74749</xdr:rowOff>
    </xdr:to>
    <xdr:cxnSp macro="">
      <xdr:nvCxnSpPr>
        <xdr:cNvPr id="431" name="直線コネクタ 430"/>
        <xdr:cNvCxnSpPr/>
      </xdr:nvCxnSpPr>
      <xdr:spPr>
        <a:xfrm>
          <a:off x="14782800" y="13163731"/>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77</xdr:row>
      <xdr:rowOff>17599</xdr:rowOff>
    </xdr:to>
    <xdr:cxnSp macro="">
      <xdr:nvCxnSpPr>
        <xdr:cNvPr id="434" name="直線コネクタ 433"/>
        <xdr:cNvCxnSpPr/>
      </xdr:nvCxnSpPr>
      <xdr:spPr>
        <a:xfrm flipV="1">
          <a:off x="13893800" y="13163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78014</xdr:rowOff>
    </xdr:from>
    <xdr:to>
      <xdr:col>20</xdr:col>
      <xdr:colOff>158750</xdr:colOff>
      <xdr:row>77</xdr:row>
      <xdr:rowOff>17599</xdr:rowOff>
    </xdr:to>
    <xdr:cxnSp macro="">
      <xdr:nvCxnSpPr>
        <xdr:cNvPr id="437" name="直線コネクタ 436"/>
        <xdr:cNvCxnSpPr/>
      </xdr:nvCxnSpPr>
      <xdr:spPr>
        <a:xfrm>
          <a:off x="13004800" y="131082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8"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23949</xdr:rowOff>
    </xdr:from>
    <xdr:to>
      <xdr:col>22</xdr:col>
      <xdr:colOff>615950</xdr:colOff>
      <xdr:row>78</xdr:row>
      <xdr:rowOff>125549</xdr:rowOff>
    </xdr:to>
    <xdr:sp macro="" textlink="">
      <xdr:nvSpPr>
        <xdr:cNvPr id="449" name="円/楕円 448"/>
        <xdr:cNvSpPr/>
      </xdr:nvSpPr>
      <xdr:spPr>
        <a:xfrm>
          <a:off x="15621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135726</xdr:rowOff>
    </xdr:from>
    <xdr:ext cx="736600" cy="259045"/>
    <xdr:sp macro="" textlink="">
      <xdr:nvSpPr>
        <xdr:cNvPr id="450" name="テキスト ボックス 449"/>
        <xdr:cNvSpPr txBox="1"/>
      </xdr:nvSpPr>
      <xdr:spPr>
        <a:xfrm>
          <a:off x="15290800" y="13165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82731</xdr:rowOff>
    </xdr:from>
    <xdr:to>
      <xdr:col>21</xdr:col>
      <xdr:colOff>412750</xdr:colOff>
      <xdr:row>77</xdr:row>
      <xdr:rowOff>12881</xdr:rowOff>
    </xdr:to>
    <xdr:sp macro="" textlink="">
      <xdr:nvSpPr>
        <xdr:cNvPr id="451" name="円/楕円 450"/>
        <xdr:cNvSpPr/>
      </xdr:nvSpPr>
      <xdr:spPr>
        <a:xfrm>
          <a:off x="14732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23058</xdr:rowOff>
    </xdr:from>
    <xdr:ext cx="762000" cy="259045"/>
    <xdr:sp macro="" textlink="">
      <xdr:nvSpPr>
        <xdr:cNvPr id="452" name="テキスト ボックス 451"/>
        <xdr:cNvSpPr txBox="1"/>
      </xdr:nvSpPr>
      <xdr:spPr>
        <a:xfrm>
          <a:off x="14401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138249</xdr:rowOff>
    </xdr:from>
    <xdr:to>
      <xdr:col>20</xdr:col>
      <xdr:colOff>209550</xdr:colOff>
      <xdr:row>77</xdr:row>
      <xdr:rowOff>68399</xdr:rowOff>
    </xdr:to>
    <xdr:sp macro="" textlink="">
      <xdr:nvSpPr>
        <xdr:cNvPr id="453" name="円/楕円 452"/>
        <xdr:cNvSpPr/>
      </xdr:nvSpPr>
      <xdr:spPr>
        <a:xfrm>
          <a:off x="13843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78576</xdr:rowOff>
    </xdr:from>
    <xdr:ext cx="762000" cy="259045"/>
    <xdr:sp macro="" textlink="">
      <xdr:nvSpPr>
        <xdr:cNvPr id="454" name="テキスト ボックス 453"/>
        <xdr:cNvSpPr txBox="1"/>
      </xdr:nvSpPr>
      <xdr:spPr>
        <a:xfrm>
          <a:off x="13512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27214</xdr:rowOff>
    </xdr:from>
    <xdr:to>
      <xdr:col>19</xdr:col>
      <xdr:colOff>6350</xdr:colOff>
      <xdr:row>76</xdr:row>
      <xdr:rowOff>128814</xdr:rowOff>
    </xdr:to>
    <xdr:sp macro="" textlink="">
      <xdr:nvSpPr>
        <xdr:cNvPr id="455" name="円/楕円 454"/>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138992</xdr:rowOff>
    </xdr:from>
    <xdr:ext cx="762000" cy="259045"/>
    <xdr:sp macro="" textlink="">
      <xdr:nvSpPr>
        <xdr:cNvPr id="456" name="テキスト ボックス 455"/>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115067</xdr:rowOff>
    </xdr:from>
    <xdr:to>
      <xdr:col>4</xdr:col>
      <xdr:colOff>1117600</xdr:colOff>
      <xdr:row>15</xdr:row>
      <xdr:rowOff>151536</xdr:rowOff>
    </xdr:to>
    <xdr:cxnSp macro="">
      <xdr:nvCxnSpPr>
        <xdr:cNvPr id="50" name="直線コネクタ 49"/>
        <xdr:cNvCxnSpPr/>
      </xdr:nvCxnSpPr>
      <xdr:spPr bwMode="auto">
        <a:xfrm flipV="1">
          <a:off x="5003800" y="2734442"/>
          <a:ext cx="647700" cy="3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151536</xdr:rowOff>
    </xdr:from>
    <xdr:to>
      <xdr:col>4</xdr:col>
      <xdr:colOff>469900</xdr:colOff>
      <xdr:row>15</xdr:row>
      <xdr:rowOff>152054</xdr:rowOff>
    </xdr:to>
    <xdr:cxnSp macro="">
      <xdr:nvCxnSpPr>
        <xdr:cNvPr id="53" name="直線コネクタ 52"/>
        <xdr:cNvCxnSpPr/>
      </xdr:nvCxnSpPr>
      <xdr:spPr bwMode="auto">
        <a:xfrm flipV="1">
          <a:off x="4305300" y="2770911"/>
          <a:ext cx="698500" cy="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126794</xdr:rowOff>
    </xdr:from>
    <xdr:to>
      <xdr:col>3</xdr:col>
      <xdr:colOff>904875</xdr:colOff>
      <xdr:row>15</xdr:row>
      <xdr:rowOff>152054</xdr:rowOff>
    </xdr:to>
    <xdr:cxnSp macro="">
      <xdr:nvCxnSpPr>
        <xdr:cNvPr id="56" name="直線コネクタ 55"/>
        <xdr:cNvCxnSpPr/>
      </xdr:nvCxnSpPr>
      <xdr:spPr bwMode="auto">
        <a:xfrm>
          <a:off x="3606800" y="2746169"/>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126794</xdr:rowOff>
    </xdr:from>
    <xdr:to>
      <xdr:col>3</xdr:col>
      <xdr:colOff>206375</xdr:colOff>
      <xdr:row>15</xdr:row>
      <xdr:rowOff>131717</xdr:rowOff>
    </xdr:to>
    <xdr:cxnSp macro="">
      <xdr:nvCxnSpPr>
        <xdr:cNvPr id="59" name="直線コネクタ 58"/>
        <xdr:cNvCxnSpPr/>
      </xdr:nvCxnSpPr>
      <xdr:spPr bwMode="auto">
        <a:xfrm flipV="1">
          <a:off x="2908300" y="2746169"/>
          <a:ext cx="698500" cy="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64267</xdr:rowOff>
    </xdr:from>
    <xdr:to>
      <xdr:col>5</xdr:col>
      <xdr:colOff>34925</xdr:colOff>
      <xdr:row>15</xdr:row>
      <xdr:rowOff>165867</xdr:rowOff>
    </xdr:to>
    <xdr:sp macro="" textlink="">
      <xdr:nvSpPr>
        <xdr:cNvPr id="69" name="円/楕円 68"/>
        <xdr:cNvSpPr/>
      </xdr:nvSpPr>
      <xdr:spPr bwMode="auto">
        <a:xfrm>
          <a:off x="5600700" y="268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80794</xdr:rowOff>
    </xdr:from>
    <xdr:ext cx="762000" cy="259045"/>
    <xdr:sp macro="" textlink="">
      <xdr:nvSpPr>
        <xdr:cNvPr id="70" name="人口1人当たり決算額の推移該当値テキスト130"/>
        <xdr:cNvSpPr txBox="1"/>
      </xdr:nvSpPr>
      <xdr:spPr>
        <a:xfrm>
          <a:off x="5740400" y="252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157,816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100736</xdr:rowOff>
    </xdr:from>
    <xdr:to>
      <xdr:col>4</xdr:col>
      <xdr:colOff>520700</xdr:colOff>
      <xdr:row>16</xdr:row>
      <xdr:rowOff>30886</xdr:rowOff>
    </xdr:to>
    <xdr:sp macro="" textlink="">
      <xdr:nvSpPr>
        <xdr:cNvPr id="71" name="円/楕円 70"/>
        <xdr:cNvSpPr/>
      </xdr:nvSpPr>
      <xdr:spPr bwMode="auto">
        <a:xfrm>
          <a:off x="4953000" y="272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41063</xdr:rowOff>
    </xdr:from>
    <xdr:ext cx="736600" cy="259045"/>
    <xdr:sp macro="" textlink="">
      <xdr:nvSpPr>
        <xdr:cNvPr id="72" name="テキスト ボックス 71"/>
        <xdr:cNvSpPr txBox="1"/>
      </xdr:nvSpPr>
      <xdr:spPr>
        <a:xfrm>
          <a:off x="4622800" y="248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101254</xdr:rowOff>
    </xdr:from>
    <xdr:to>
      <xdr:col>3</xdr:col>
      <xdr:colOff>955675</xdr:colOff>
      <xdr:row>16</xdr:row>
      <xdr:rowOff>31404</xdr:rowOff>
    </xdr:to>
    <xdr:sp macro="" textlink="">
      <xdr:nvSpPr>
        <xdr:cNvPr id="73" name="円/楕円 72"/>
        <xdr:cNvSpPr/>
      </xdr:nvSpPr>
      <xdr:spPr bwMode="auto">
        <a:xfrm>
          <a:off x="4254500" y="272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41581</xdr:rowOff>
    </xdr:from>
    <xdr:ext cx="762000" cy="259045"/>
    <xdr:sp macro="" textlink="">
      <xdr:nvSpPr>
        <xdr:cNvPr id="74" name="テキスト ボックス 73"/>
        <xdr:cNvSpPr txBox="1"/>
      </xdr:nvSpPr>
      <xdr:spPr>
        <a:xfrm>
          <a:off x="3924300" y="248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75994</xdr:rowOff>
    </xdr:from>
    <xdr:to>
      <xdr:col>3</xdr:col>
      <xdr:colOff>257175</xdr:colOff>
      <xdr:row>16</xdr:row>
      <xdr:rowOff>6144</xdr:rowOff>
    </xdr:to>
    <xdr:sp macro="" textlink="">
      <xdr:nvSpPr>
        <xdr:cNvPr id="75" name="円/楕円 74"/>
        <xdr:cNvSpPr/>
      </xdr:nvSpPr>
      <xdr:spPr bwMode="auto">
        <a:xfrm>
          <a:off x="3556000" y="269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16321</xdr:rowOff>
    </xdr:from>
    <xdr:ext cx="762000" cy="259045"/>
    <xdr:sp macro="" textlink="">
      <xdr:nvSpPr>
        <xdr:cNvPr id="76" name="テキスト ボックス 75"/>
        <xdr:cNvSpPr txBox="1"/>
      </xdr:nvSpPr>
      <xdr:spPr>
        <a:xfrm>
          <a:off x="3225800" y="246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80917</xdr:rowOff>
    </xdr:from>
    <xdr:to>
      <xdr:col>2</xdr:col>
      <xdr:colOff>692150</xdr:colOff>
      <xdr:row>16</xdr:row>
      <xdr:rowOff>11067</xdr:rowOff>
    </xdr:to>
    <xdr:sp macro="" textlink="">
      <xdr:nvSpPr>
        <xdr:cNvPr id="77" name="円/楕円 76"/>
        <xdr:cNvSpPr/>
      </xdr:nvSpPr>
      <xdr:spPr bwMode="auto">
        <a:xfrm>
          <a:off x="2857500" y="2700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21244</xdr:rowOff>
    </xdr:from>
    <xdr:ext cx="762000" cy="259045"/>
    <xdr:sp macro="" textlink="">
      <xdr:nvSpPr>
        <xdr:cNvPr id="78" name="テキスト ボックス 77"/>
        <xdr:cNvSpPr txBox="1"/>
      </xdr:nvSpPr>
      <xdr:spPr>
        <a:xfrm>
          <a:off x="2527300" y="24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493</xdr:rowOff>
    </xdr:from>
    <xdr:to>
      <xdr:col>4</xdr:col>
      <xdr:colOff>1117600</xdr:colOff>
      <xdr:row>35</xdr:row>
      <xdr:rowOff>36131</xdr:rowOff>
    </xdr:to>
    <xdr:cxnSp macro="">
      <xdr:nvCxnSpPr>
        <xdr:cNvPr id="110" name="直線コネクタ 109"/>
        <xdr:cNvCxnSpPr/>
      </xdr:nvCxnSpPr>
      <xdr:spPr bwMode="auto">
        <a:xfrm>
          <a:off x="5003800" y="6610843"/>
          <a:ext cx="647700" cy="3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275590</xdr:rowOff>
    </xdr:from>
    <xdr:to>
      <xdr:col>4</xdr:col>
      <xdr:colOff>469900</xdr:colOff>
      <xdr:row>35</xdr:row>
      <xdr:rowOff>493</xdr:rowOff>
    </xdr:to>
    <xdr:cxnSp macro="">
      <xdr:nvCxnSpPr>
        <xdr:cNvPr id="113" name="直線コネクタ 112"/>
        <xdr:cNvCxnSpPr/>
      </xdr:nvCxnSpPr>
      <xdr:spPr bwMode="auto">
        <a:xfrm>
          <a:off x="4305300" y="6543040"/>
          <a:ext cx="698500" cy="6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237162</xdr:rowOff>
    </xdr:from>
    <xdr:to>
      <xdr:col>3</xdr:col>
      <xdr:colOff>904875</xdr:colOff>
      <xdr:row>34</xdr:row>
      <xdr:rowOff>275590</xdr:rowOff>
    </xdr:to>
    <xdr:cxnSp macro="">
      <xdr:nvCxnSpPr>
        <xdr:cNvPr id="116" name="直線コネクタ 115"/>
        <xdr:cNvCxnSpPr/>
      </xdr:nvCxnSpPr>
      <xdr:spPr bwMode="auto">
        <a:xfrm>
          <a:off x="3606800" y="6504612"/>
          <a:ext cx="698500" cy="3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171806</xdr:rowOff>
    </xdr:from>
    <xdr:to>
      <xdr:col>3</xdr:col>
      <xdr:colOff>206375</xdr:colOff>
      <xdr:row>34</xdr:row>
      <xdr:rowOff>237162</xdr:rowOff>
    </xdr:to>
    <xdr:cxnSp macro="">
      <xdr:nvCxnSpPr>
        <xdr:cNvPr id="119" name="直線コネクタ 118"/>
        <xdr:cNvCxnSpPr/>
      </xdr:nvCxnSpPr>
      <xdr:spPr bwMode="auto">
        <a:xfrm>
          <a:off x="2908300" y="6439256"/>
          <a:ext cx="698500" cy="6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328231</xdr:rowOff>
    </xdr:from>
    <xdr:to>
      <xdr:col>5</xdr:col>
      <xdr:colOff>34925</xdr:colOff>
      <xdr:row>35</xdr:row>
      <xdr:rowOff>86931</xdr:rowOff>
    </xdr:to>
    <xdr:sp macro="" textlink="">
      <xdr:nvSpPr>
        <xdr:cNvPr id="129" name="円/楕円 128"/>
        <xdr:cNvSpPr/>
      </xdr:nvSpPr>
      <xdr:spPr bwMode="auto">
        <a:xfrm>
          <a:off x="5600700" y="659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173308</xdr:rowOff>
    </xdr:from>
    <xdr:ext cx="762000" cy="259045"/>
    <xdr:sp macro="" textlink="">
      <xdr:nvSpPr>
        <xdr:cNvPr id="130" name="人口1人当たり決算額の推移該当値テキスト445"/>
        <xdr:cNvSpPr txBox="1"/>
      </xdr:nvSpPr>
      <xdr:spPr>
        <a:xfrm>
          <a:off x="5740400" y="644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292593</xdr:rowOff>
    </xdr:from>
    <xdr:to>
      <xdr:col>4</xdr:col>
      <xdr:colOff>520700</xdr:colOff>
      <xdr:row>35</xdr:row>
      <xdr:rowOff>51293</xdr:rowOff>
    </xdr:to>
    <xdr:sp macro="" textlink="">
      <xdr:nvSpPr>
        <xdr:cNvPr id="131" name="円/楕円 130"/>
        <xdr:cNvSpPr/>
      </xdr:nvSpPr>
      <xdr:spPr bwMode="auto">
        <a:xfrm>
          <a:off x="4953000" y="656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61470</xdr:rowOff>
    </xdr:from>
    <xdr:ext cx="736600" cy="259045"/>
    <xdr:sp macro="" textlink="">
      <xdr:nvSpPr>
        <xdr:cNvPr id="132" name="テキスト ボックス 131"/>
        <xdr:cNvSpPr txBox="1"/>
      </xdr:nvSpPr>
      <xdr:spPr>
        <a:xfrm>
          <a:off x="4622800" y="632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224790</xdr:rowOff>
    </xdr:from>
    <xdr:to>
      <xdr:col>3</xdr:col>
      <xdr:colOff>955675</xdr:colOff>
      <xdr:row>34</xdr:row>
      <xdr:rowOff>326390</xdr:rowOff>
    </xdr:to>
    <xdr:sp macro="" textlink="">
      <xdr:nvSpPr>
        <xdr:cNvPr id="133" name="円/楕円 132"/>
        <xdr:cNvSpPr/>
      </xdr:nvSpPr>
      <xdr:spPr bwMode="auto">
        <a:xfrm>
          <a:off x="42545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336567</xdr:rowOff>
    </xdr:from>
    <xdr:ext cx="762000" cy="259045"/>
    <xdr:sp macro="" textlink="">
      <xdr:nvSpPr>
        <xdr:cNvPr id="134" name="テキスト ボックス 133"/>
        <xdr:cNvSpPr txBox="1"/>
      </xdr:nvSpPr>
      <xdr:spPr>
        <a:xfrm>
          <a:off x="3924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186362</xdr:rowOff>
    </xdr:from>
    <xdr:to>
      <xdr:col>3</xdr:col>
      <xdr:colOff>257175</xdr:colOff>
      <xdr:row>34</xdr:row>
      <xdr:rowOff>287962</xdr:rowOff>
    </xdr:to>
    <xdr:sp macro="" textlink="">
      <xdr:nvSpPr>
        <xdr:cNvPr id="135" name="円/楕円 134"/>
        <xdr:cNvSpPr/>
      </xdr:nvSpPr>
      <xdr:spPr bwMode="auto">
        <a:xfrm>
          <a:off x="3556000" y="645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298139</xdr:rowOff>
    </xdr:from>
    <xdr:ext cx="762000" cy="259045"/>
    <xdr:sp macro="" textlink="">
      <xdr:nvSpPr>
        <xdr:cNvPr id="136" name="テキスト ボックス 135"/>
        <xdr:cNvSpPr txBox="1"/>
      </xdr:nvSpPr>
      <xdr:spPr>
        <a:xfrm>
          <a:off x="3225800" y="622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121006</xdr:rowOff>
    </xdr:from>
    <xdr:to>
      <xdr:col>2</xdr:col>
      <xdr:colOff>692150</xdr:colOff>
      <xdr:row>34</xdr:row>
      <xdr:rowOff>222606</xdr:rowOff>
    </xdr:to>
    <xdr:sp macro="" textlink="">
      <xdr:nvSpPr>
        <xdr:cNvPr id="137" name="円/楕円 136"/>
        <xdr:cNvSpPr/>
      </xdr:nvSpPr>
      <xdr:spPr bwMode="auto">
        <a:xfrm>
          <a:off x="2857500" y="638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232783</xdr:rowOff>
    </xdr:from>
    <xdr:ext cx="762000" cy="259045"/>
    <xdr:sp macro="" textlink="">
      <xdr:nvSpPr>
        <xdr:cNvPr id="138" name="テキスト ボックス 137"/>
        <xdr:cNvSpPr txBox="1"/>
      </xdr:nvSpPr>
      <xdr:spPr>
        <a:xfrm>
          <a:off x="2527300" y="615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40640</xdr:rowOff>
    </xdr:from>
    <xdr:to>
      <xdr:col>6</xdr:col>
      <xdr:colOff>511175</xdr:colOff>
      <xdr:row>34</xdr:row>
      <xdr:rowOff>101143</xdr:rowOff>
    </xdr:to>
    <xdr:cxnSp macro="">
      <xdr:nvCxnSpPr>
        <xdr:cNvPr id="63" name="直線コネクタ 62"/>
        <xdr:cNvCxnSpPr/>
      </xdr:nvCxnSpPr>
      <xdr:spPr>
        <a:xfrm flipV="1">
          <a:off x="3797300" y="5869940"/>
          <a:ext cx="8382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10225</xdr:rowOff>
    </xdr:from>
    <xdr:to>
      <xdr:col>5</xdr:col>
      <xdr:colOff>358775</xdr:colOff>
      <xdr:row>34</xdr:row>
      <xdr:rowOff>101143</xdr:rowOff>
    </xdr:to>
    <xdr:cxnSp macro="">
      <xdr:nvCxnSpPr>
        <xdr:cNvPr id="66" name="直線コネクタ 65"/>
        <xdr:cNvCxnSpPr/>
      </xdr:nvCxnSpPr>
      <xdr:spPr>
        <a:xfrm>
          <a:off x="2908300" y="5839525"/>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161177</xdr:rowOff>
    </xdr:from>
    <xdr:to>
      <xdr:col>4</xdr:col>
      <xdr:colOff>155575</xdr:colOff>
      <xdr:row>34</xdr:row>
      <xdr:rowOff>10225</xdr:rowOff>
    </xdr:to>
    <xdr:cxnSp macro="">
      <xdr:nvCxnSpPr>
        <xdr:cNvPr id="69" name="直線コネクタ 68"/>
        <xdr:cNvCxnSpPr/>
      </xdr:nvCxnSpPr>
      <xdr:spPr>
        <a:xfrm>
          <a:off x="2019300" y="581902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96484</xdr:rowOff>
    </xdr:from>
    <xdr:to>
      <xdr:col>2</xdr:col>
      <xdr:colOff>638175</xdr:colOff>
      <xdr:row>33</xdr:row>
      <xdr:rowOff>161177</xdr:rowOff>
    </xdr:to>
    <xdr:cxnSp macro="">
      <xdr:nvCxnSpPr>
        <xdr:cNvPr id="72" name="直線コネクタ 71"/>
        <xdr:cNvCxnSpPr/>
      </xdr:nvCxnSpPr>
      <xdr:spPr>
        <a:xfrm>
          <a:off x="1130300" y="5754334"/>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161290</xdr:rowOff>
    </xdr:from>
    <xdr:to>
      <xdr:col>6</xdr:col>
      <xdr:colOff>561975</xdr:colOff>
      <xdr:row>34</xdr:row>
      <xdr:rowOff>91440</xdr:rowOff>
    </xdr:to>
    <xdr:sp macro="" textlink="">
      <xdr:nvSpPr>
        <xdr:cNvPr id="82" name="円/楕円 81"/>
        <xdr:cNvSpPr/>
      </xdr:nvSpPr>
      <xdr:spPr>
        <a:xfrm>
          <a:off x="45847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12717</xdr:rowOff>
    </xdr:from>
    <xdr:ext cx="599010" cy="259045"/>
    <xdr:sp macro="" textlink="">
      <xdr:nvSpPr>
        <xdr:cNvPr id="83" name="人件費該当値テキスト"/>
        <xdr:cNvSpPr txBox="1"/>
      </xdr:nvSpPr>
      <xdr:spPr>
        <a:xfrm>
          <a:off x="4686300" y="567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50343</xdr:rowOff>
    </xdr:from>
    <xdr:to>
      <xdr:col>5</xdr:col>
      <xdr:colOff>409575</xdr:colOff>
      <xdr:row>34</xdr:row>
      <xdr:rowOff>151943</xdr:rowOff>
    </xdr:to>
    <xdr:sp macro="" textlink="">
      <xdr:nvSpPr>
        <xdr:cNvPr id="84" name="円/楕円 83"/>
        <xdr:cNvSpPr/>
      </xdr:nvSpPr>
      <xdr:spPr>
        <a:xfrm>
          <a:off x="3746500" y="58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168470</xdr:rowOff>
    </xdr:from>
    <xdr:ext cx="599010" cy="259045"/>
    <xdr:sp macro="" textlink="">
      <xdr:nvSpPr>
        <xdr:cNvPr id="85" name="テキスト ボックス 84"/>
        <xdr:cNvSpPr txBox="1"/>
      </xdr:nvSpPr>
      <xdr:spPr>
        <a:xfrm>
          <a:off x="3497794" y="565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130875</xdr:rowOff>
    </xdr:from>
    <xdr:to>
      <xdr:col>4</xdr:col>
      <xdr:colOff>206375</xdr:colOff>
      <xdr:row>34</xdr:row>
      <xdr:rowOff>61025</xdr:rowOff>
    </xdr:to>
    <xdr:sp macro="" textlink="">
      <xdr:nvSpPr>
        <xdr:cNvPr id="86" name="円/楕円 85"/>
        <xdr:cNvSpPr/>
      </xdr:nvSpPr>
      <xdr:spPr>
        <a:xfrm>
          <a:off x="2857500" y="57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77552</xdr:rowOff>
    </xdr:from>
    <xdr:ext cx="599010" cy="259045"/>
    <xdr:sp macro="" textlink="">
      <xdr:nvSpPr>
        <xdr:cNvPr id="87" name="テキスト ボックス 86"/>
        <xdr:cNvSpPr txBox="1"/>
      </xdr:nvSpPr>
      <xdr:spPr>
        <a:xfrm>
          <a:off x="2608794" y="55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146,894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110377</xdr:rowOff>
    </xdr:from>
    <xdr:to>
      <xdr:col>3</xdr:col>
      <xdr:colOff>3175</xdr:colOff>
      <xdr:row>34</xdr:row>
      <xdr:rowOff>40527</xdr:rowOff>
    </xdr:to>
    <xdr:sp macro="" textlink="">
      <xdr:nvSpPr>
        <xdr:cNvPr id="88" name="円/楕円 87"/>
        <xdr:cNvSpPr/>
      </xdr:nvSpPr>
      <xdr:spPr>
        <a:xfrm>
          <a:off x="1968500" y="57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57054</xdr:rowOff>
    </xdr:from>
    <xdr:ext cx="599010" cy="259045"/>
    <xdr:sp macro="" textlink="">
      <xdr:nvSpPr>
        <xdr:cNvPr id="89" name="テキスト ボックス 88"/>
        <xdr:cNvSpPr txBox="1"/>
      </xdr:nvSpPr>
      <xdr:spPr>
        <a:xfrm>
          <a:off x="1719794" y="55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45684</xdr:rowOff>
    </xdr:from>
    <xdr:to>
      <xdr:col>1</xdr:col>
      <xdr:colOff>485775</xdr:colOff>
      <xdr:row>33</xdr:row>
      <xdr:rowOff>147284</xdr:rowOff>
    </xdr:to>
    <xdr:sp macro="" textlink="">
      <xdr:nvSpPr>
        <xdr:cNvPr id="90" name="円/楕円 89"/>
        <xdr:cNvSpPr/>
      </xdr:nvSpPr>
      <xdr:spPr>
        <a:xfrm>
          <a:off x="1079500" y="5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163811</xdr:rowOff>
    </xdr:from>
    <xdr:ext cx="599010" cy="259045"/>
    <xdr:sp macro="" textlink="">
      <xdr:nvSpPr>
        <xdr:cNvPr id="91" name="テキスト ボックス 90"/>
        <xdr:cNvSpPr txBox="1"/>
      </xdr:nvSpPr>
      <xdr:spPr>
        <a:xfrm>
          <a:off x="830794" y="54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167343</xdr:rowOff>
    </xdr:from>
    <xdr:to>
      <xdr:col>6</xdr:col>
      <xdr:colOff>510540</xdr:colOff>
      <xdr:row>58</xdr:row>
      <xdr:rowOff>118330</xdr:rowOff>
    </xdr:to>
    <xdr:cxnSp macro="">
      <xdr:nvCxnSpPr>
        <xdr:cNvPr id="115" name="直線コネクタ 114"/>
        <xdr:cNvCxnSpPr/>
      </xdr:nvCxnSpPr>
      <xdr:spPr>
        <a:xfrm flipV="1">
          <a:off x="4633595" y="9597093"/>
          <a:ext cx="1270" cy="46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122157</xdr:rowOff>
    </xdr:from>
    <xdr:ext cx="534377" cy="259045"/>
    <xdr:sp macro="" textlink="">
      <xdr:nvSpPr>
        <xdr:cNvPr id="116" name="物件費最小値テキスト"/>
        <xdr:cNvSpPr txBox="1"/>
      </xdr:nvSpPr>
      <xdr:spPr>
        <a:xfrm>
          <a:off x="4686300" y="100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58</xdr:row>
      <xdr:rowOff>118330</xdr:rowOff>
    </xdr:from>
    <xdr:to>
      <xdr:col>6</xdr:col>
      <xdr:colOff>600075</xdr:colOff>
      <xdr:row>58</xdr:row>
      <xdr:rowOff>118330</xdr:rowOff>
    </xdr:to>
    <xdr:cxnSp macro="">
      <xdr:nvCxnSpPr>
        <xdr:cNvPr id="117" name="直線コネクタ 116"/>
        <xdr:cNvCxnSpPr/>
      </xdr:nvCxnSpPr>
      <xdr:spPr>
        <a:xfrm>
          <a:off x="4546600" y="1006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114020</xdr:rowOff>
    </xdr:from>
    <xdr:ext cx="599010" cy="259045"/>
    <xdr:sp macro="" textlink="">
      <xdr:nvSpPr>
        <xdr:cNvPr id="118" name="物件費最大値テキスト"/>
        <xdr:cNvSpPr txBox="1"/>
      </xdr:nvSpPr>
      <xdr:spPr>
        <a:xfrm>
          <a:off x="4686300" y="937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55</xdr:row>
      <xdr:rowOff>167343</xdr:rowOff>
    </xdr:from>
    <xdr:to>
      <xdr:col>6</xdr:col>
      <xdr:colOff>600075</xdr:colOff>
      <xdr:row>55</xdr:row>
      <xdr:rowOff>167343</xdr:rowOff>
    </xdr:to>
    <xdr:cxnSp macro="">
      <xdr:nvCxnSpPr>
        <xdr:cNvPr id="119" name="直線コネクタ 118"/>
        <xdr:cNvCxnSpPr/>
      </xdr:nvCxnSpPr>
      <xdr:spPr>
        <a:xfrm>
          <a:off x="4546600" y="95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33217</xdr:rowOff>
    </xdr:from>
    <xdr:to>
      <xdr:col>6</xdr:col>
      <xdr:colOff>511175</xdr:colOff>
      <xdr:row>56</xdr:row>
      <xdr:rowOff>42404</xdr:rowOff>
    </xdr:to>
    <xdr:cxnSp macro="">
      <xdr:nvCxnSpPr>
        <xdr:cNvPr id="120" name="直線コネクタ 119"/>
        <xdr:cNvCxnSpPr/>
      </xdr:nvCxnSpPr>
      <xdr:spPr>
        <a:xfrm>
          <a:off x="3797300" y="8777167"/>
          <a:ext cx="838200" cy="8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112611</xdr:rowOff>
    </xdr:from>
    <xdr:ext cx="599010" cy="259045"/>
    <xdr:sp macro="" textlink="">
      <xdr:nvSpPr>
        <xdr:cNvPr id="121" name="物件費平均値テキスト"/>
        <xdr:cNvSpPr txBox="1"/>
      </xdr:nvSpPr>
      <xdr:spPr>
        <a:xfrm>
          <a:off x="4686300" y="9885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134184</xdr:rowOff>
    </xdr:from>
    <xdr:to>
      <xdr:col>6</xdr:col>
      <xdr:colOff>561975</xdr:colOff>
      <xdr:row>58</xdr:row>
      <xdr:rowOff>64334</xdr:rowOff>
    </xdr:to>
    <xdr:sp macro="" textlink="">
      <xdr:nvSpPr>
        <xdr:cNvPr id="122" name="フローチャート : 判断 121"/>
        <xdr:cNvSpPr/>
      </xdr:nvSpPr>
      <xdr:spPr>
        <a:xfrm>
          <a:off x="4584700" y="990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33217</xdr:rowOff>
    </xdr:from>
    <xdr:to>
      <xdr:col>5</xdr:col>
      <xdr:colOff>358775</xdr:colOff>
      <xdr:row>55</xdr:row>
      <xdr:rowOff>41690</xdr:rowOff>
    </xdr:to>
    <xdr:cxnSp macro="">
      <xdr:nvCxnSpPr>
        <xdr:cNvPr id="123" name="直線コネクタ 122"/>
        <xdr:cNvCxnSpPr/>
      </xdr:nvCxnSpPr>
      <xdr:spPr>
        <a:xfrm flipV="1">
          <a:off x="2908300" y="8777167"/>
          <a:ext cx="889000" cy="69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131742</xdr:rowOff>
    </xdr:from>
    <xdr:to>
      <xdr:col>5</xdr:col>
      <xdr:colOff>409575</xdr:colOff>
      <xdr:row>58</xdr:row>
      <xdr:rowOff>61892</xdr:rowOff>
    </xdr:to>
    <xdr:sp macro="" textlink="">
      <xdr:nvSpPr>
        <xdr:cNvPr id="124" name="フローチャート : 判断 123"/>
        <xdr:cNvSpPr/>
      </xdr:nvSpPr>
      <xdr:spPr>
        <a:xfrm>
          <a:off x="3746500" y="99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53019</xdr:rowOff>
    </xdr:from>
    <xdr:ext cx="599010" cy="259045"/>
    <xdr:sp macro="" textlink="">
      <xdr:nvSpPr>
        <xdr:cNvPr id="125" name="テキスト ボックス 124"/>
        <xdr:cNvSpPr txBox="1"/>
      </xdr:nvSpPr>
      <xdr:spPr>
        <a:xfrm>
          <a:off x="3497794" y="99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41690</xdr:rowOff>
    </xdr:from>
    <xdr:to>
      <xdr:col>4</xdr:col>
      <xdr:colOff>155575</xdr:colOff>
      <xdr:row>56</xdr:row>
      <xdr:rowOff>122378</xdr:rowOff>
    </xdr:to>
    <xdr:cxnSp macro="">
      <xdr:nvCxnSpPr>
        <xdr:cNvPr id="126" name="直線コネクタ 125"/>
        <xdr:cNvCxnSpPr/>
      </xdr:nvCxnSpPr>
      <xdr:spPr>
        <a:xfrm flipV="1">
          <a:off x="2019300" y="9471440"/>
          <a:ext cx="889000" cy="2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156432</xdr:rowOff>
    </xdr:from>
    <xdr:to>
      <xdr:col>4</xdr:col>
      <xdr:colOff>206375</xdr:colOff>
      <xdr:row>58</xdr:row>
      <xdr:rowOff>86582</xdr:rowOff>
    </xdr:to>
    <xdr:sp macro="" textlink="">
      <xdr:nvSpPr>
        <xdr:cNvPr id="127" name="フローチャート : 判断 126"/>
        <xdr:cNvSpPr/>
      </xdr:nvSpPr>
      <xdr:spPr>
        <a:xfrm>
          <a:off x="2857500" y="992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77709</xdr:rowOff>
    </xdr:from>
    <xdr:ext cx="534377" cy="259045"/>
    <xdr:sp macro="" textlink="">
      <xdr:nvSpPr>
        <xdr:cNvPr id="128" name="テキスト ボックス 127"/>
        <xdr:cNvSpPr txBox="1"/>
      </xdr:nvSpPr>
      <xdr:spPr>
        <a:xfrm>
          <a:off x="2641111" y="100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122378</xdr:rowOff>
    </xdr:from>
    <xdr:to>
      <xdr:col>2</xdr:col>
      <xdr:colOff>638175</xdr:colOff>
      <xdr:row>56</xdr:row>
      <xdr:rowOff>164623</xdr:rowOff>
    </xdr:to>
    <xdr:cxnSp macro="">
      <xdr:nvCxnSpPr>
        <xdr:cNvPr id="129" name="直線コネクタ 128"/>
        <xdr:cNvCxnSpPr/>
      </xdr:nvCxnSpPr>
      <xdr:spPr>
        <a:xfrm flipV="1">
          <a:off x="1130300" y="9723578"/>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141467</xdr:rowOff>
    </xdr:from>
    <xdr:to>
      <xdr:col>3</xdr:col>
      <xdr:colOff>3175</xdr:colOff>
      <xdr:row>58</xdr:row>
      <xdr:rowOff>71617</xdr:rowOff>
    </xdr:to>
    <xdr:sp macro="" textlink="">
      <xdr:nvSpPr>
        <xdr:cNvPr id="130" name="フローチャート : 判断 129"/>
        <xdr:cNvSpPr/>
      </xdr:nvSpPr>
      <xdr:spPr>
        <a:xfrm>
          <a:off x="1968500" y="991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62744</xdr:rowOff>
    </xdr:from>
    <xdr:ext cx="599010" cy="259045"/>
    <xdr:sp macro="" textlink="">
      <xdr:nvSpPr>
        <xdr:cNvPr id="131" name="テキスト ボックス 130"/>
        <xdr:cNvSpPr txBox="1"/>
      </xdr:nvSpPr>
      <xdr:spPr>
        <a:xfrm>
          <a:off x="1719794" y="1000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166770</xdr:rowOff>
    </xdr:from>
    <xdr:to>
      <xdr:col>1</xdr:col>
      <xdr:colOff>485775</xdr:colOff>
      <xdr:row>58</xdr:row>
      <xdr:rowOff>96920</xdr:rowOff>
    </xdr:to>
    <xdr:sp macro="" textlink="">
      <xdr:nvSpPr>
        <xdr:cNvPr id="132" name="フローチャート : 判断 131"/>
        <xdr:cNvSpPr/>
      </xdr:nvSpPr>
      <xdr:spPr>
        <a:xfrm>
          <a:off x="1079500" y="99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88047</xdr:rowOff>
    </xdr:from>
    <xdr:ext cx="534377" cy="259045"/>
    <xdr:sp macro="" textlink="">
      <xdr:nvSpPr>
        <xdr:cNvPr id="133" name="テキスト ボックス 132"/>
        <xdr:cNvSpPr txBox="1"/>
      </xdr:nvSpPr>
      <xdr:spPr>
        <a:xfrm>
          <a:off x="863111" y="100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163054</xdr:rowOff>
    </xdr:from>
    <xdr:to>
      <xdr:col>6</xdr:col>
      <xdr:colOff>561975</xdr:colOff>
      <xdr:row>56</xdr:row>
      <xdr:rowOff>93204</xdr:rowOff>
    </xdr:to>
    <xdr:sp macro="" textlink="">
      <xdr:nvSpPr>
        <xdr:cNvPr id="139" name="円/楕円 138"/>
        <xdr:cNvSpPr/>
      </xdr:nvSpPr>
      <xdr:spPr>
        <a:xfrm>
          <a:off x="45847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77981</xdr:rowOff>
    </xdr:from>
    <xdr:ext cx="599010" cy="259045"/>
    <xdr:sp macro="" textlink="">
      <xdr:nvSpPr>
        <xdr:cNvPr id="140" name="物件費該当値テキスト"/>
        <xdr:cNvSpPr txBox="1"/>
      </xdr:nvSpPr>
      <xdr:spPr>
        <a:xfrm>
          <a:off x="4686300" y="950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271,074</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153867</xdr:rowOff>
    </xdr:from>
    <xdr:to>
      <xdr:col>5</xdr:col>
      <xdr:colOff>409575</xdr:colOff>
      <xdr:row>51</xdr:row>
      <xdr:rowOff>84017</xdr:rowOff>
    </xdr:to>
    <xdr:sp macro="" textlink="">
      <xdr:nvSpPr>
        <xdr:cNvPr id="141" name="円/楕円 140"/>
        <xdr:cNvSpPr/>
      </xdr:nvSpPr>
      <xdr:spPr>
        <a:xfrm>
          <a:off x="3746500" y="87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100544</xdr:rowOff>
    </xdr:from>
    <xdr:ext cx="599010" cy="259045"/>
    <xdr:sp macro="" textlink="">
      <xdr:nvSpPr>
        <xdr:cNvPr id="142" name="テキスト ボックス 141"/>
        <xdr:cNvSpPr txBox="1"/>
      </xdr:nvSpPr>
      <xdr:spPr>
        <a:xfrm>
          <a:off x="3497794" y="85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725,897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162340</xdr:rowOff>
    </xdr:from>
    <xdr:to>
      <xdr:col>4</xdr:col>
      <xdr:colOff>206375</xdr:colOff>
      <xdr:row>55</xdr:row>
      <xdr:rowOff>92490</xdr:rowOff>
    </xdr:to>
    <xdr:sp macro="" textlink="">
      <xdr:nvSpPr>
        <xdr:cNvPr id="143" name="円/楕円 142"/>
        <xdr:cNvSpPr/>
      </xdr:nvSpPr>
      <xdr:spPr>
        <a:xfrm>
          <a:off x="2857500" y="94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109017</xdr:rowOff>
    </xdr:from>
    <xdr:ext cx="599010" cy="259045"/>
    <xdr:sp macro="" textlink="">
      <xdr:nvSpPr>
        <xdr:cNvPr id="144" name="テキスト ボックス 143"/>
        <xdr:cNvSpPr txBox="1"/>
      </xdr:nvSpPr>
      <xdr:spPr>
        <a:xfrm>
          <a:off x="2608794" y="919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71578</xdr:rowOff>
    </xdr:from>
    <xdr:to>
      <xdr:col>3</xdr:col>
      <xdr:colOff>3175</xdr:colOff>
      <xdr:row>57</xdr:row>
      <xdr:rowOff>1728</xdr:rowOff>
    </xdr:to>
    <xdr:sp macro="" textlink="">
      <xdr:nvSpPr>
        <xdr:cNvPr id="145" name="円/楕円 144"/>
        <xdr:cNvSpPr/>
      </xdr:nvSpPr>
      <xdr:spPr>
        <a:xfrm>
          <a:off x="1968500" y="96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18255</xdr:rowOff>
    </xdr:from>
    <xdr:ext cx="599010" cy="259045"/>
    <xdr:sp macro="" textlink="">
      <xdr:nvSpPr>
        <xdr:cNvPr id="146" name="テキスト ボックス 145"/>
        <xdr:cNvSpPr txBox="1"/>
      </xdr:nvSpPr>
      <xdr:spPr>
        <a:xfrm>
          <a:off x="1719794" y="94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113823</xdr:rowOff>
    </xdr:from>
    <xdr:to>
      <xdr:col>1</xdr:col>
      <xdr:colOff>485775</xdr:colOff>
      <xdr:row>57</xdr:row>
      <xdr:rowOff>43973</xdr:rowOff>
    </xdr:to>
    <xdr:sp macro="" textlink="">
      <xdr:nvSpPr>
        <xdr:cNvPr id="147" name="円/楕円 146"/>
        <xdr:cNvSpPr/>
      </xdr:nvSpPr>
      <xdr:spPr>
        <a:xfrm>
          <a:off x="1079500" y="9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60500</xdr:rowOff>
    </xdr:from>
    <xdr:ext cx="599010" cy="259045"/>
    <xdr:sp macro="" textlink="">
      <xdr:nvSpPr>
        <xdr:cNvPr id="148" name="テキスト ボックス 147"/>
        <xdr:cNvSpPr txBox="1"/>
      </xdr:nvSpPr>
      <xdr:spPr>
        <a:xfrm>
          <a:off x="830794" y="949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2" name="直線コネクタ 171"/>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3"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4" name="直線コネクタ 173"/>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5"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6" name="直線コネクタ 175"/>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160007</xdr:rowOff>
    </xdr:from>
    <xdr:to>
      <xdr:col>6</xdr:col>
      <xdr:colOff>511175</xdr:colOff>
      <xdr:row>77</xdr:row>
      <xdr:rowOff>5283</xdr:rowOff>
    </xdr:to>
    <xdr:cxnSp macro="">
      <xdr:nvCxnSpPr>
        <xdr:cNvPr id="177" name="直線コネクタ 176"/>
        <xdr:cNvCxnSpPr/>
      </xdr:nvCxnSpPr>
      <xdr:spPr>
        <a:xfrm>
          <a:off x="3797300" y="13190207"/>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8"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9" name="フローチャート : 判断 178"/>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160007</xdr:rowOff>
    </xdr:from>
    <xdr:to>
      <xdr:col>5</xdr:col>
      <xdr:colOff>358775</xdr:colOff>
      <xdr:row>76</xdr:row>
      <xdr:rowOff>168808</xdr:rowOff>
    </xdr:to>
    <xdr:cxnSp macro="">
      <xdr:nvCxnSpPr>
        <xdr:cNvPr id="180" name="直線コネクタ 179"/>
        <xdr:cNvCxnSpPr/>
      </xdr:nvCxnSpPr>
      <xdr:spPr>
        <a:xfrm flipV="1">
          <a:off x="2908300" y="1319020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81" name="フローチャート : 判断 180"/>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2" name="テキスト ボックス 181"/>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150216</xdr:rowOff>
    </xdr:from>
    <xdr:to>
      <xdr:col>4</xdr:col>
      <xdr:colOff>155575</xdr:colOff>
      <xdr:row>76</xdr:row>
      <xdr:rowOff>168808</xdr:rowOff>
    </xdr:to>
    <xdr:cxnSp macro="">
      <xdr:nvCxnSpPr>
        <xdr:cNvPr id="183" name="直線コネクタ 182"/>
        <xdr:cNvCxnSpPr/>
      </xdr:nvCxnSpPr>
      <xdr:spPr>
        <a:xfrm>
          <a:off x="2019300" y="13180416"/>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4" name="フローチャート : 判断 183"/>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5" name="テキスト ボックス 184"/>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150216</xdr:rowOff>
    </xdr:from>
    <xdr:to>
      <xdr:col>2</xdr:col>
      <xdr:colOff>638175</xdr:colOff>
      <xdr:row>76</xdr:row>
      <xdr:rowOff>151854</xdr:rowOff>
    </xdr:to>
    <xdr:cxnSp macro="">
      <xdr:nvCxnSpPr>
        <xdr:cNvPr id="186" name="直線コネクタ 185"/>
        <xdr:cNvCxnSpPr/>
      </xdr:nvCxnSpPr>
      <xdr:spPr>
        <a:xfrm flipV="1">
          <a:off x="1130300" y="1318041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7" name="フローチャート : 判断 186"/>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8" name="テキスト ボックス 187"/>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9" name="フローチャート : 判断 188"/>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90" name="テキスト ボックス 189"/>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125933</xdr:rowOff>
    </xdr:from>
    <xdr:to>
      <xdr:col>6</xdr:col>
      <xdr:colOff>561975</xdr:colOff>
      <xdr:row>77</xdr:row>
      <xdr:rowOff>56083</xdr:rowOff>
    </xdr:to>
    <xdr:sp macro="" textlink="">
      <xdr:nvSpPr>
        <xdr:cNvPr id="196" name="円/楕円 195"/>
        <xdr:cNvSpPr/>
      </xdr:nvSpPr>
      <xdr:spPr>
        <a:xfrm>
          <a:off x="45847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148810</xdr:rowOff>
    </xdr:from>
    <xdr:ext cx="534377" cy="259045"/>
    <xdr:sp macro="" textlink="">
      <xdr:nvSpPr>
        <xdr:cNvPr id="197" name="維持補修費該当値テキスト"/>
        <xdr:cNvSpPr txBox="1"/>
      </xdr:nvSpPr>
      <xdr:spPr>
        <a:xfrm>
          <a:off x="4686300" y="130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109207</xdr:rowOff>
    </xdr:from>
    <xdr:to>
      <xdr:col>5</xdr:col>
      <xdr:colOff>409575</xdr:colOff>
      <xdr:row>77</xdr:row>
      <xdr:rowOff>39357</xdr:rowOff>
    </xdr:to>
    <xdr:sp macro="" textlink="">
      <xdr:nvSpPr>
        <xdr:cNvPr id="198" name="円/楕円 197"/>
        <xdr:cNvSpPr/>
      </xdr:nvSpPr>
      <xdr:spPr>
        <a:xfrm>
          <a:off x="3746500" y="131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55884</xdr:rowOff>
    </xdr:from>
    <xdr:ext cx="534377" cy="259045"/>
    <xdr:sp macro="" textlink="">
      <xdr:nvSpPr>
        <xdr:cNvPr id="199" name="テキスト ボックス 198"/>
        <xdr:cNvSpPr txBox="1"/>
      </xdr:nvSpPr>
      <xdr:spPr>
        <a:xfrm>
          <a:off x="3530111" y="129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118008</xdr:rowOff>
    </xdr:from>
    <xdr:to>
      <xdr:col>4</xdr:col>
      <xdr:colOff>206375</xdr:colOff>
      <xdr:row>77</xdr:row>
      <xdr:rowOff>48158</xdr:rowOff>
    </xdr:to>
    <xdr:sp macro="" textlink="">
      <xdr:nvSpPr>
        <xdr:cNvPr id="200" name="円/楕円 199"/>
        <xdr:cNvSpPr/>
      </xdr:nvSpPr>
      <xdr:spPr>
        <a:xfrm>
          <a:off x="2857500" y="131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64685</xdr:rowOff>
    </xdr:from>
    <xdr:ext cx="534377" cy="259045"/>
    <xdr:sp macro="" textlink="">
      <xdr:nvSpPr>
        <xdr:cNvPr id="201" name="テキスト ボックス 200"/>
        <xdr:cNvSpPr txBox="1"/>
      </xdr:nvSpPr>
      <xdr:spPr>
        <a:xfrm>
          <a:off x="2641111" y="129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99416</xdr:rowOff>
    </xdr:from>
    <xdr:to>
      <xdr:col>3</xdr:col>
      <xdr:colOff>3175</xdr:colOff>
      <xdr:row>77</xdr:row>
      <xdr:rowOff>29566</xdr:rowOff>
    </xdr:to>
    <xdr:sp macro="" textlink="">
      <xdr:nvSpPr>
        <xdr:cNvPr id="202" name="円/楕円 201"/>
        <xdr:cNvSpPr/>
      </xdr:nvSpPr>
      <xdr:spPr>
        <a:xfrm>
          <a:off x="1968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46093</xdr:rowOff>
    </xdr:from>
    <xdr:ext cx="534377" cy="259045"/>
    <xdr:sp macro="" textlink="">
      <xdr:nvSpPr>
        <xdr:cNvPr id="203" name="テキスト ボックス 202"/>
        <xdr:cNvSpPr txBox="1"/>
      </xdr:nvSpPr>
      <xdr:spPr>
        <a:xfrm>
          <a:off x="1752111" y="129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101054</xdr:rowOff>
    </xdr:from>
    <xdr:to>
      <xdr:col>1</xdr:col>
      <xdr:colOff>485775</xdr:colOff>
      <xdr:row>77</xdr:row>
      <xdr:rowOff>31204</xdr:rowOff>
    </xdr:to>
    <xdr:sp macro="" textlink="">
      <xdr:nvSpPr>
        <xdr:cNvPr id="204" name="円/楕円 203"/>
        <xdr:cNvSpPr/>
      </xdr:nvSpPr>
      <xdr:spPr>
        <a:xfrm>
          <a:off x="1079500" y="13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47731</xdr:rowOff>
    </xdr:from>
    <xdr:ext cx="534377" cy="259045"/>
    <xdr:sp macro="" textlink="">
      <xdr:nvSpPr>
        <xdr:cNvPr id="205" name="テキスト ボックス 204"/>
        <xdr:cNvSpPr txBox="1"/>
      </xdr:nvSpPr>
      <xdr:spPr>
        <a:xfrm>
          <a:off x="863111" y="129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140630</xdr:rowOff>
    </xdr:from>
    <xdr:to>
      <xdr:col>6</xdr:col>
      <xdr:colOff>510540</xdr:colOff>
      <xdr:row>100</xdr:row>
      <xdr:rowOff>874</xdr:rowOff>
    </xdr:to>
    <xdr:cxnSp macro="">
      <xdr:nvCxnSpPr>
        <xdr:cNvPr id="232" name="直線コネクタ 231"/>
        <xdr:cNvCxnSpPr/>
      </xdr:nvCxnSpPr>
      <xdr:spPr>
        <a:xfrm flipV="1">
          <a:off x="4633595" y="15914030"/>
          <a:ext cx="1270" cy="123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100</xdr:row>
      <xdr:rowOff>4701</xdr:rowOff>
    </xdr:from>
    <xdr:ext cx="534377" cy="259045"/>
    <xdr:sp macro="" textlink="">
      <xdr:nvSpPr>
        <xdr:cNvPr id="233" name="扶助費最小値テキスト"/>
        <xdr:cNvSpPr txBox="1"/>
      </xdr:nvSpPr>
      <xdr:spPr>
        <a:xfrm>
          <a:off x="4686300" y="171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100</xdr:row>
      <xdr:rowOff>874</xdr:rowOff>
    </xdr:from>
    <xdr:to>
      <xdr:col>6</xdr:col>
      <xdr:colOff>600075</xdr:colOff>
      <xdr:row>100</xdr:row>
      <xdr:rowOff>874</xdr:rowOff>
    </xdr:to>
    <xdr:cxnSp macro="">
      <xdr:nvCxnSpPr>
        <xdr:cNvPr id="234" name="直線コネクタ 233"/>
        <xdr:cNvCxnSpPr/>
      </xdr:nvCxnSpPr>
      <xdr:spPr>
        <a:xfrm>
          <a:off x="4546600" y="1714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87307</xdr:rowOff>
    </xdr:from>
    <xdr:ext cx="599010" cy="259045"/>
    <xdr:sp macro="" textlink="">
      <xdr:nvSpPr>
        <xdr:cNvPr id="235" name="扶助費最大値テキスト"/>
        <xdr:cNvSpPr txBox="1"/>
      </xdr:nvSpPr>
      <xdr:spPr>
        <a:xfrm>
          <a:off x="4686300" y="156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92</xdr:row>
      <xdr:rowOff>140630</xdr:rowOff>
    </xdr:from>
    <xdr:to>
      <xdr:col>6</xdr:col>
      <xdr:colOff>600075</xdr:colOff>
      <xdr:row>92</xdr:row>
      <xdr:rowOff>140630</xdr:rowOff>
    </xdr:to>
    <xdr:cxnSp macro="">
      <xdr:nvCxnSpPr>
        <xdr:cNvPr id="236" name="直線コネクタ 235"/>
        <xdr:cNvCxnSpPr/>
      </xdr:nvCxnSpPr>
      <xdr:spPr>
        <a:xfrm>
          <a:off x="4546600" y="1591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86469</xdr:rowOff>
    </xdr:from>
    <xdr:to>
      <xdr:col>6</xdr:col>
      <xdr:colOff>511175</xdr:colOff>
      <xdr:row>97</xdr:row>
      <xdr:rowOff>109133</xdr:rowOff>
    </xdr:to>
    <xdr:cxnSp macro="">
      <xdr:nvCxnSpPr>
        <xdr:cNvPr id="237" name="直線コネクタ 236"/>
        <xdr:cNvCxnSpPr/>
      </xdr:nvCxnSpPr>
      <xdr:spPr>
        <a:xfrm>
          <a:off x="3797300" y="16545669"/>
          <a:ext cx="838200" cy="1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79267</xdr:rowOff>
    </xdr:from>
    <xdr:ext cx="534377" cy="259045"/>
    <xdr:sp macro="" textlink="">
      <xdr:nvSpPr>
        <xdr:cNvPr id="238" name="扶助費平均値テキスト"/>
        <xdr:cNvSpPr txBox="1"/>
      </xdr:nvSpPr>
      <xdr:spPr>
        <a:xfrm>
          <a:off x="4686300" y="165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56390</xdr:rowOff>
    </xdr:from>
    <xdr:to>
      <xdr:col>6</xdr:col>
      <xdr:colOff>561975</xdr:colOff>
      <xdr:row>97</xdr:row>
      <xdr:rowOff>157990</xdr:rowOff>
    </xdr:to>
    <xdr:sp macro="" textlink="">
      <xdr:nvSpPr>
        <xdr:cNvPr id="239" name="フローチャート : 判断 238"/>
        <xdr:cNvSpPr/>
      </xdr:nvSpPr>
      <xdr:spPr>
        <a:xfrm>
          <a:off x="45847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114407</xdr:rowOff>
    </xdr:from>
    <xdr:to>
      <xdr:col>5</xdr:col>
      <xdr:colOff>358775</xdr:colOff>
      <xdr:row>96</xdr:row>
      <xdr:rowOff>86469</xdr:rowOff>
    </xdr:to>
    <xdr:cxnSp macro="">
      <xdr:nvCxnSpPr>
        <xdr:cNvPr id="240" name="直線コネクタ 239"/>
        <xdr:cNvCxnSpPr/>
      </xdr:nvCxnSpPr>
      <xdr:spPr>
        <a:xfrm>
          <a:off x="2908300" y="15544907"/>
          <a:ext cx="889000" cy="10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100233</xdr:rowOff>
    </xdr:from>
    <xdr:to>
      <xdr:col>5</xdr:col>
      <xdr:colOff>409575</xdr:colOff>
      <xdr:row>98</xdr:row>
      <xdr:rowOff>30383</xdr:rowOff>
    </xdr:to>
    <xdr:sp macro="" textlink="">
      <xdr:nvSpPr>
        <xdr:cNvPr id="241" name="フローチャート : 判断 240"/>
        <xdr:cNvSpPr/>
      </xdr:nvSpPr>
      <xdr:spPr>
        <a:xfrm>
          <a:off x="3746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21510</xdr:rowOff>
    </xdr:from>
    <xdr:ext cx="534377" cy="259045"/>
    <xdr:sp macro="" textlink="">
      <xdr:nvSpPr>
        <xdr:cNvPr id="242" name="テキスト ボックス 241"/>
        <xdr:cNvSpPr txBox="1"/>
      </xdr:nvSpPr>
      <xdr:spPr>
        <a:xfrm>
          <a:off x="3530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114407</xdr:rowOff>
    </xdr:from>
    <xdr:to>
      <xdr:col>4</xdr:col>
      <xdr:colOff>155575</xdr:colOff>
      <xdr:row>98</xdr:row>
      <xdr:rowOff>40472</xdr:rowOff>
    </xdr:to>
    <xdr:cxnSp macro="">
      <xdr:nvCxnSpPr>
        <xdr:cNvPr id="243" name="直線コネクタ 242"/>
        <xdr:cNvCxnSpPr/>
      </xdr:nvCxnSpPr>
      <xdr:spPr>
        <a:xfrm flipV="1">
          <a:off x="2019300" y="15544907"/>
          <a:ext cx="889000" cy="129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1248</xdr:rowOff>
    </xdr:from>
    <xdr:to>
      <xdr:col>4</xdr:col>
      <xdr:colOff>206375</xdr:colOff>
      <xdr:row>98</xdr:row>
      <xdr:rowOff>102848</xdr:rowOff>
    </xdr:to>
    <xdr:sp macro="" textlink="">
      <xdr:nvSpPr>
        <xdr:cNvPr id="244" name="フローチャート : 判断 243"/>
        <xdr:cNvSpPr/>
      </xdr:nvSpPr>
      <xdr:spPr>
        <a:xfrm>
          <a:off x="2857500" y="1680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93975</xdr:rowOff>
    </xdr:from>
    <xdr:ext cx="534377" cy="259045"/>
    <xdr:sp macro="" textlink="">
      <xdr:nvSpPr>
        <xdr:cNvPr id="245" name="テキスト ボックス 244"/>
        <xdr:cNvSpPr txBox="1"/>
      </xdr:nvSpPr>
      <xdr:spPr>
        <a:xfrm>
          <a:off x="2641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40472</xdr:rowOff>
    </xdr:from>
    <xdr:to>
      <xdr:col>2</xdr:col>
      <xdr:colOff>638175</xdr:colOff>
      <xdr:row>98</xdr:row>
      <xdr:rowOff>72899</xdr:rowOff>
    </xdr:to>
    <xdr:cxnSp macro="">
      <xdr:nvCxnSpPr>
        <xdr:cNvPr id="246" name="直線コネクタ 245"/>
        <xdr:cNvCxnSpPr/>
      </xdr:nvCxnSpPr>
      <xdr:spPr>
        <a:xfrm flipV="1">
          <a:off x="1130300" y="16842572"/>
          <a:ext cx="8890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30950</xdr:rowOff>
    </xdr:from>
    <xdr:to>
      <xdr:col>3</xdr:col>
      <xdr:colOff>3175</xdr:colOff>
      <xdr:row>98</xdr:row>
      <xdr:rowOff>132550</xdr:rowOff>
    </xdr:to>
    <xdr:sp macro="" textlink="">
      <xdr:nvSpPr>
        <xdr:cNvPr id="247" name="フローチャート : 判断 246"/>
        <xdr:cNvSpPr/>
      </xdr:nvSpPr>
      <xdr:spPr>
        <a:xfrm>
          <a:off x="1968500" y="168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123677</xdr:rowOff>
    </xdr:from>
    <xdr:ext cx="534377" cy="259045"/>
    <xdr:sp macro="" textlink="">
      <xdr:nvSpPr>
        <xdr:cNvPr id="248" name="テキスト ボックス 247"/>
        <xdr:cNvSpPr txBox="1"/>
      </xdr:nvSpPr>
      <xdr:spPr>
        <a:xfrm>
          <a:off x="1752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24991</xdr:rowOff>
    </xdr:from>
    <xdr:to>
      <xdr:col>1</xdr:col>
      <xdr:colOff>485775</xdr:colOff>
      <xdr:row>98</xdr:row>
      <xdr:rowOff>126591</xdr:rowOff>
    </xdr:to>
    <xdr:sp macro="" textlink="">
      <xdr:nvSpPr>
        <xdr:cNvPr id="249" name="フローチャート : 判断 248"/>
        <xdr:cNvSpPr/>
      </xdr:nvSpPr>
      <xdr:spPr>
        <a:xfrm>
          <a:off x="1079500" y="168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117718</xdr:rowOff>
    </xdr:from>
    <xdr:ext cx="534377" cy="259045"/>
    <xdr:sp macro="" textlink="">
      <xdr:nvSpPr>
        <xdr:cNvPr id="250" name="テキスト ボックス 249"/>
        <xdr:cNvSpPr txBox="1"/>
      </xdr:nvSpPr>
      <xdr:spPr>
        <a:xfrm>
          <a:off x="863111" y="169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58333</xdr:rowOff>
    </xdr:from>
    <xdr:to>
      <xdr:col>6</xdr:col>
      <xdr:colOff>561975</xdr:colOff>
      <xdr:row>97</xdr:row>
      <xdr:rowOff>159933</xdr:rowOff>
    </xdr:to>
    <xdr:sp macro="" textlink="">
      <xdr:nvSpPr>
        <xdr:cNvPr id="256" name="円/楕円 255"/>
        <xdr:cNvSpPr/>
      </xdr:nvSpPr>
      <xdr:spPr>
        <a:xfrm>
          <a:off x="45847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36760</xdr:rowOff>
    </xdr:from>
    <xdr:ext cx="534377" cy="259045"/>
    <xdr:sp macro="" textlink="">
      <xdr:nvSpPr>
        <xdr:cNvPr id="257" name="扶助費該当値テキスト"/>
        <xdr:cNvSpPr txBox="1"/>
      </xdr:nvSpPr>
      <xdr:spPr>
        <a:xfrm>
          <a:off x="4686300" y="16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35669</xdr:rowOff>
    </xdr:from>
    <xdr:to>
      <xdr:col>5</xdr:col>
      <xdr:colOff>409575</xdr:colOff>
      <xdr:row>96</xdr:row>
      <xdr:rowOff>137269</xdr:rowOff>
    </xdr:to>
    <xdr:sp macro="" textlink="">
      <xdr:nvSpPr>
        <xdr:cNvPr id="258" name="円/楕円 257"/>
        <xdr:cNvSpPr/>
      </xdr:nvSpPr>
      <xdr:spPr>
        <a:xfrm>
          <a:off x="3746500" y="164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153796</xdr:rowOff>
    </xdr:from>
    <xdr:ext cx="534377" cy="259045"/>
    <xdr:sp macro="" textlink="">
      <xdr:nvSpPr>
        <xdr:cNvPr id="259" name="テキスト ボックス 258"/>
        <xdr:cNvSpPr txBox="1"/>
      </xdr:nvSpPr>
      <xdr:spPr>
        <a:xfrm>
          <a:off x="3530111" y="162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63607</xdr:rowOff>
    </xdr:from>
    <xdr:to>
      <xdr:col>4</xdr:col>
      <xdr:colOff>206375</xdr:colOff>
      <xdr:row>90</xdr:row>
      <xdr:rowOff>165207</xdr:rowOff>
    </xdr:to>
    <xdr:sp macro="" textlink="">
      <xdr:nvSpPr>
        <xdr:cNvPr id="260" name="円/楕円 259"/>
        <xdr:cNvSpPr/>
      </xdr:nvSpPr>
      <xdr:spPr>
        <a:xfrm>
          <a:off x="2857500" y="154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10284</xdr:rowOff>
    </xdr:from>
    <xdr:ext cx="599010" cy="259045"/>
    <xdr:sp macro="" textlink="">
      <xdr:nvSpPr>
        <xdr:cNvPr id="261" name="テキスト ボックス 260"/>
        <xdr:cNvSpPr txBox="1"/>
      </xdr:nvSpPr>
      <xdr:spPr>
        <a:xfrm>
          <a:off x="2608794" y="152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161122</xdr:rowOff>
    </xdr:from>
    <xdr:to>
      <xdr:col>3</xdr:col>
      <xdr:colOff>3175</xdr:colOff>
      <xdr:row>98</xdr:row>
      <xdr:rowOff>91272</xdr:rowOff>
    </xdr:to>
    <xdr:sp macro="" textlink="">
      <xdr:nvSpPr>
        <xdr:cNvPr id="262" name="円/楕円 261"/>
        <xdr:cNvSpPr/>
      </xdr:nvSpPr>
      <xdr:spPr>
        <a:xfrm>
          <a:off x="1968500" y="16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107799</xdr:rowOff>
    </xdr:from>
    <xdr:ext cx="534377" cy="259045"/>
    <xdr:sp macro="" textlink="">
      <xdr:nvSpPr>
        <xdr:cNvPr id="263" name="テキスト ボックス 262"/>
        <xdr:cNvSpPr txBox="1"/>
      </xdr:nvSpPr>
      <xdr:spPr>
        <a:xfrm>
          <a:off x="1752111" y="165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22099</xdr:rowOff>
    </xdr:from>
    <xdr:to>
      <xdr:col>1</xdr:col>
      <xdr:colOff>485775</xdr:colOff>
      <xdr:row>98</xdr:row>
      <xdr:rowOff>123699</xdr:rowOff>
    </xdr:to>
    <xdr:sp macro="" textlink="">
      <xdr:nvSpPr>
        <xdr:cNvPr id="264" name="円/楕円 263"/>
        <xdr:cNvSpPr/>
      </xdr:nvSpPr>
      <xdr:spPr>
        <a:xfrm>
          <a:off x="1079500" y="168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140226</xdr:rowOff>
    </xdr:from>
    <xdr:ext cx="534377" cy="259045"/>
    <xdr:sp macro="" textlink="">
      <xdr:nvSpPr>
        <xdr:cNvPr id="265" name="テキスト ボックス 264"/>
        <xdr:cNvSpPr txBox="1"/>
      </xdr:nvSpPr>
      <xdr:spPr>
        <a:xfrm>
          <a:off x="863111" y="165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7" name="直線コネクタ 286"/>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8"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9" name="直線コネクタ 288"/>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90"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91" name="直線コネクタ 290"/>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45055</xdr:rowOff>
    </xdr:from>
    <xdr:to>
      <xdr:col>15</xdr:col>
      <xdr:colOff>180975</xdr:colOff>
      <xdr:row>36</xdr:row>
      <xdr:rowOff>106091</xdr:rowOff>
    </xdr:to>
    <xdr:cxnSp macro="">
      <xdr:nvCxnSpPr>
        <xdr:cNvPr id="292" name="直線コネクタ 291"/>
        <xdr:cNvCxnSpPr/>
      </xdr:nvCxnSpPr>
      <xdr:spPr>
        <a:xfrm flipV="1">
          <a:off x="9639300" y="6217255"/>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3"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4" name="フローチャート : 判断 293"/>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106091</xdr:rowOff>
    </xdr:from>
    <xdr:to>
      <xdr:col>14</xdr:col>
      <xdr:colOff>28575</xdr:colOff>
      <xdr:row>37</xdr:row>
      <xdr:rowOff>11309</xdr:rowOff>
    </xdr:to>
    <xdr:cxnSp macro="">
      <xdr:nvCxnSpPr>
        <xdr:cNvPr id="295" name="直線コネクタ 294"/>
        <xdr:cNvCxnSpPr/>
      </xdr:nvCxnSpPr>
      <xdr:spPr>
        <a:xfrm flipV="1">
          <a:off x="8750300" y="6278291"/>
          <a:ext cx="889000" cy="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6" name="フローチャート : 判断 295"/>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7" name="テキスト ボックス 296"/>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145936</xdr:rowOff>
    </xdr:from>
    <xdr:to>
      <xdr:col>12</xdr:col>
      <xdr:colOff>511175</xdr:colOff>
      <xdr:row>37</xdr:row>
      <xdr:rowOff>11309</xdr:rowOff>
    </xdr:to>
    <xdr:cxnSp macro="">
      <xdr:nvCxnSpPr>
        <xdr:cNvPr id="298" name="直線コネクタ 297"/>
        <xdr:cNvCxnSpPr/>
      </xdr:nvCxnSpPr>
      <xdr:spPr>
        <a:xfrm>
          <a:off x="7861300" y="6318136"/>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9" name="フローチャート : 判断 298"/>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300" name="テキスト ボックス 299"/>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139888</xdr:rowOff>
    </xdr:from>
    <xdr:to>
      <xdr:col>11</xdr:col>
      <xdr:colOff>307975</xdr:colOff>
      <xdr:row>36</xdr:row>
      <xdr:rowOff>145936</xdr:rowOff>
    </xdr:to>
    <xdr:cxnSp macro="">
      <xdr:nvCxnSpPr>
        <xdr:cNvPr id="301" name="直線コネクタ 300"/>
        <xdr:cNvCxnSpPr/>
      </xdr:nvCxnSpPr>
      <xdr:spPr>
        <a:xfrm>
          <a:off x="6972300" y="6312088"/>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2" name="フローチャート : 判断 301"/>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3" name="テキスト ボックス 302"/>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4" name="フローチャート : 判断 303"/>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5" name="テキスト ボックス 304"/>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165705</xdr:rowOff>
    </xdr:from>
    <xdr:to>
      <xdr:col>15</xdr:col>
      <xdr:colOff>231775</xdr:colOff>
      <xdr:row>36</xdr:row>
      <xdr:rowOff>95855</xdr:rowOff>
    </xdr:to>
    <xdr:sp macro="" textlink="">
      <xdr:nvSpPr>
        <xdr:cNvPr id="311" name="円/楕円 310"/>
        <xdr:cNvSpPr/>
      </xdr:nvSpPr>
      <xdr:spPr>
        <a:xfrm>
          <a:off x="10426700" y="61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144132</xdr:rowOff>
    </xdr:from>
    <xdr:ext cx="534377" cy="259045"/>
    <xdr:sp macro="" textlink="">
      <xdr:nvSpPr>
        <xdr:cNvPr id="312" name="補助費等該当値テキスト"/>
        <xdr:cNvSpPr txBox="1"/>
      </xdr:nvSpPr>
      <xdr:spPr>
        <a:xfrm>
          <a:off x="10528300" y="61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55291</xdr:rowOff>
    </xdr:from>
    <xdr:to>
      <xdr:col>14</xdr:col>
      <xdr:colOff>79375</xdr:colOff>
      <xdr:row>36</xdr:row>
      <xdr:rowOff>156891</xdr:rowOff>
    </xdr:to>
    <xdr:sp macro="" textlink="">
      <xdr:nvSpPr>
        <xdr:cNvPr id="313" name="円/楕円 312"/>
        <xdr:cNvSpPr/>
      </xdr:nvSpPr>
      <xdr:spPr>
        <a:xfrm>
          <a:off x="9588500" y="6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148018</xdr:rowOff>
    </xdr:from>
    <xdr:ext cx="534377" cy="259045"/>
    <xdr:sp macro="" textlink="">
      <xdr:nvSpPr>
        <xdr:cNvPr id="314" name="テキスト ボックス 313"/>
        <xdr:cNvSpPr txBox="1"/>
      </xdr:nvSpPr>
      <xdr:spPr>
        <a:xfrm>
          <a:off x="9372111" y="63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131959</xdr:rowOff>
    </xdr:from>
    <xdr:to>
      <xdr:col>12</xdr:col>
      <xdr:colOff>561975</xdr:colOff>
      <xdr:row>37</xdr:row>
      <xdr:rowOff>62109</xdr:rowOff>
    </xdr:to>
    <xdr:sp macro="" textlink="">
      <xdr:nvSpPr>
        <xdr:cNvPr id="315" name="円/楕円 314"/>
        <xdr:cNvSpPr/>
      </xdr:nvSpPr>
      <xdr:spPr>
        <a:xfrm>
          <a:off x="8699500" y="63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53236</xdr:rowOff>
    </xdr:from>
    <xdr:ext cx="534377" cy="259045"/>
    <xdr:sp macro="" textlink="">
      <xdr:nvSpPr>
        <xdr:cNvPr id="316" name="テキスト ボックス 315"/>
        <xdr:cNvSpPr txBox="1"/>
      </xdr:nvSpPr>
      <xdr:spPr>
        <a:xfrm>
          <a:off x="8483111" y="63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95136</xdr:rowOff>
    </xdr:from>
    <xdr:to>
      <xdr:col>11</xdr:col>
      <xdr:colOff>358775</xdr:colOff>
      <xdr:row>37</xdr:row>
      <xdr:rowOff>25286</xdr:rowOff>
    </xdr:to>
    <xdr:sp macro="" textlink="">
      <xdr:nvSpPr>
        <xdr:cNvPr id="317" name="円/楕円 316"/>
        <xdr:cNvSpPr/>
      </xdr:nvSpPr>
      <xdr:spPr>
        <a:xfrm>
          <a:off x="7810500" y="6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16413</xdr:rowOff>
    </xdr:from>
    <xdr:ext cx="534377" cy="259045"/>
    <xdr:sp macro="" textlink="">
      <xdr:nvSpPr>
        <xdr:cNvPr id="318" name="テキスト ボックス 317"/>
        <xdr:cNvSpPr txBox="1"/>
      </xdr:nvSpPr>
      <xdr:spPr>
        <a:xfrm>
          <a:off x="7594111" y="63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89088</xdr:rowOff>
    </xdr:from>
    <xdr:to>
      <xdr:col>10</xdr:col>
      <xdr:colOff>155575</xdr:colOff>
      <xdr:row>37</xdr:row>
      <xdr:rowOff>19238</xdr:rowOff>
    </xdr:to>
    <xdr:sp macro="" textlink="">
      <xdr:nvSpPr>
        <xdr:cNvPr id="319" name="円/楕円 318"/>
        <xdr:cNvSpPr/>
      </xdr:nvSpPr>
      <xdr:spPr>
        <a:xfrm>
          <a:off x="6921500" y="62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10365</xdr:rowOff>
    </xdr:from>
    <xdr:ext cx="534377" cy="259045"/>
    <xdr:sp macro="" textlink="">
      <xdr:nvSpPr>
        <xdr:cNvPr id="320" name="テキスト ボックス 319"/>
        <xdr:cNvSpPr txBox="1"/>
      </xdr:nvSpPr>
      <xdr:spPr>
        <a:xfrm>
          <a:off x="6705111" y="63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57058</xdr:rowOff>
    </xdr:from>
    <xdr:to>
      <xdr:col>15</xdr:col>
      <xdr:colOff>180340</xdr:colOff>
      <xdr:row>59</xdr:row>
      <xdr:rowOff>64285</xdr:rowOff>
    </xdr:to>
    <xdr:cxnSp macro="">
      <xdr:nvCxnSpPr>
        <xdr:cNvPr id="346" name="直線コネクタ 345"/>
        <xdr:cNvCxnSpPr/>
      </xdr:nvCxnSpPr>
      <xdr:spPr>
        <a:xfrm flipV="1">
          <a:off x="10475595" y="8972458"/>
          <a:ext cx="1270" cy="120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68112</xdr:rowOff>
    </xdr:from>
    <xdr:ext cx="534377" cy="259045"/>
    <xdr:sp macro="" textlink="">
      <xdr:nvSpPr>
        <xdr:cNvPr id="347" name="普通建設事業費最小値テキスト"/>
        <xdr:cNvSpPr txBox="1"/>
      </xdr:nvSpPr>
      <xdr:spPr>
        <a:xfrm>
          <a:off x="10528300" y="101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64285</xdr:rowOff>
    </xdr:from>
    <xdr:to>
      <xdr:col>15</xdr:col>
      <xdr:colOff>269875</xdr:colOff>
      <xdr:row>59</xdr:row>
      <xdr:rowOff>64285</xdr:rowOff>
    </xdr:to>
    <xdr:cxnSp macro="">
      <xdr:nvCxnSpPr>
        <xdr:cNvPr id="348" name="直線コネクタ 347"/>
        <xdr:cNvCxnSpPr/>
      </xdr:nvCxnSpPr>
      <xdr:spPr>
        <a:xfrm>
          <a:off x="10388600" y="1017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3735</xdr:rowOff>
    </xdr:from>
    <xdr:ext cx="599010" cy="259045"/>
    <xdr:sp macro="" textlink="">
      <xdr:nvSpPr>
        <xdr:cNvPr id="349" name="普通建設事業費最大値テキスト"/>
        <xdr:cNvSpPr txBox="1"/>
      </xdr:nvSpPr>
      <xdr:spPr>
        <a:xfrm>
          <a:off x="10528300" y="874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52</xdr:row>
      <xdr:rowOff>57058</xdr:rowOff>
    </xdr:from>
    <xdr:to>
      <xdr:col>15</xdr:col>
      <xdr:colOff>269875</xdr:colOff>
      <xdr:row>52</xdr:row>
      <xdr:rowOff>57058</xdr:rowOff>
    </xdr:to>
    <xdr:cxnSp macro="">
      <xdr:nvCxnSpPr>
        <xdr:cNvPr id="350" name="直線コネクタ 349"/>
        <xdr:cNvCxnSpPr/>
      </xdr:nvCxnSpPr>
      <xdr:spPr>
        <a:xfrm>
          <a:off x="10388600" y="897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57058</xdr:rowOff>
    </xdr:from>
    <xdr:to>
      <xdr:col>15</xdr:col>
      <xdr:colOff>180975</xdr:colOff>
      <xdr:row>54</xdr:row>
      <xdr:rowOff>8706</xdr:rowOff>
    </xdr:to>
    <xdr:cxnSp macro="">
      <xdr:nvCxnSpPr>
        <xdr:cNvPr id="351" name="直線コネクタ 350"/>
        <xdr:cNvCxnSpPr/>
      </xdr:nvCxnSpPr>
      <xdr:spPr>
        <a:xfrm flipV="1">
          <a:off x="9639300" y="8972458"/>
          <a:ext cx="838200" cy="29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10438</xdr:rowOff>
    </xdr:from>
    <xdr:ext cx="599010" cy="259045"/>
    <xdr:sp macro="" textlink="">
      <xdr:nvSpPr>
        <xdr:cNvPr id="352" name="普通建設事業費平均値テキスト"/>
        <xdr:cNvSpPr txBox="1"/>
      </xdr:nvSpPr>
      <xdr:spPr>
        <a:xfrm>
          <a:off x="10528300" y="9783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32011</xdr:rowOff>
    </xdr:from>
    <xdr:to>
      <xdr:col>15</xdr:col>
      <xdr:colOff>231775</xdr:colOff>
      <xdr:row>57</xdr:row>
      <xdr:rowOff>133611</xdr:rowOff>
    </xdr:to>
    <xdr:sp macro="" textlink="">
      <xdr:nvSpPr>
        <xdr:cNvPr id="353" name="フローチャート : 判断 352"/>
        <xdr:cNvSpPr/>
      </xdr:nvSpPr>
      <xdr:spPr>
        <a:xfrm>
          <a:off x="104267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138057</xdr:rowOff>
    </xdr:from>
    <xdr:to>
      <xdr:col>14</xdr:col>
      <xdr:colOff>28575</xdr:colOff>
      <xdr:row>54</xdr:row>
      <xdr:rowOff>8706</xdr:rowOff>
    </xdr:to>
    <xdr:cxnSp macro="">
      <xdr:nvCxnSpPr>
        <xdr:cNvPr id="354" name="直線コネクタ 353"/>
        <xdr:cNvCxnSpPr/>
      </xdr:nvCxnSpPr>
      <xdr:spPr>
        <a:xfrm>
          <a:off x="8750300" y="8710557"/>
          <a:ext cx="889000" cy="5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122</xdr:rowOff>
    </xdr:from>
    <xdr:to>
      <xdr:col>14</xdr:col>
      <xdr:colOff>79375</xdr:colOff>
      <xdr:row>57</xdr:row>
      <xdr:rowOff>101722</xdr:rowOff>
    </xdr:to>
    <xdr:sp macro="" textlink="">
      <xdr:nvSpPr>
        <xdr:cNvPr id="355" name="フローチャート : 判断 354"/>
        <xdr:cNvSpPr/>
      </xdr:nvSpPr>
      <xdr:spPr>
        <a:xfrm>
          <a:off x="9588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92849</xdr:rowOff>
    </xdr:from>
    <xdr:ext cx="599010" cy="259045"/>
    <xdr:sp macro="" textlink="">
      <xdr:nvSpPr>
        <xdr:cNvPr id="356" name="テキスト ボックス 355"/>
        <xdr:cNvSpPr txBox="1"/>
      </xdr:nvSpPr>
      <xdr:spPr>
        <a:xfrm>
          <a:off x="9339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138057</xdr:rowOff>
    </xdr:from>
    <xdr:to>
      <xdr:col>12</xdr:col>
      <xdr:colOff>511175</xdr:colOff>
      <xdr:row>54</xdr:row>
      <xdr:rowOff>153282</xdr:rowOff>
    </xdr:to>
    <xdr:cxnSp macro="">
      <xdr:nvCxnSpPr>
        <xdr:cNvPr id="357" name="直線コネクタ 356"/>
        <xdr:cNvCxnSpPr/>
      </xdr:nvCxnSpPr>
      <xdr:spPr>
        <a:xfrm flipV="1">
          <a:off x="7861300" y="8710557"/>
          <a:ext cx="889000" cy="70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xdr:rowOff>
    </xdr:from>
    <xdr:to>
      <xdr:col>12</xdr:col>
      <xdr:colOff>561975</xdr:colOff>
      <xdr:row>57</xdr:row>
      <xdr:rowOff>101757</xdr:rowOff>
    </xdr:to>
    <xdr:sp macro="" textlink="">
      <xdr:nvSpPr>
        <xdr:cNvPr id="358" name="フローチャート : 判断 357"/>
        <xdr:cNvSpPr/>
      </xdr:nvSpPr>
      <xdr:spPr>
        <a:xfrm>
          <a:off x="8699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92884</xdr:rowOff>
    </xdr:from>
    <xdr:ext cx="599010" cy="259045"/>
    <xdr:sp macro="" textlink="">
      <xdr:nvSpPr>
        <xdr:cNvPr id="359" name="テキスト ボックス 358"/>
        <xdr:cNvSpPr txBox="1"/>
      </xdr:nvSpPr>
      <xdr:spPr>
        <a:xfrm>
          <a:off x="8450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153282</xdr:rowOff>
    </xdr:from>
    <xdr:to>
      <xdr:col>11</xdr:col>
      <xdr:colOff>307975</xdr:colOff>
      <xdr:row>56</xdr:row>
      <xdr:rowOff>123224</xdr:rowOff>
    </xdr:to>
    <xdr:cxnSp macro="">
      <xdr:nvCxnSpPr>
        <xdr:cNvPr id="360" name="直線コネクタ 359"/>
        <xdr:cNvCxnSpPr/>
      </xdr:nvCxnSpPr>
      <xdr:spPr>
        <a:xfrm flipV="1">
          <a:off x="6972300" y="9411582"/>
          <a:ext cx="889000" cy="3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81297</xdr:rowOff>
    </xdr:from>
    <xdr:to>
      <xdr:col>11</xdr:col>
      <xdr:colOff>358775</xdr:colOff>
      <xdr:row>58</xdr:row>
      <xdr:rowOff>11447</xdr:rowOff>
    </xdr:to>
    <xdr:sp macro="" textlink="">
      <xdr:nvSpPr>
        <xdr:cNvPr id="361" name="フローチャート : 判断 360"/>
        <xdr:cNvSpPr/>
      </xdr:nvSpPr>
      <xdr:spPr>
        <a:xfrm>
          <a:off x="7810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2574</xdr:rowOff>
    </xdr:from>
    <xdr:ext cx="534377" cy="259045"/>
    <xdr:sp macro="" textlink="">
      <xdr:nvSpPr>
        <xdr:cNvPr id="362" name="テキスト ボックス 361"/>
        <xdr:cNvSpPr txBox="1"/>
      </xdr:nvSpPr>
      <xdr:spPr>
        <a:xfrm>
          <a:off x="7594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90464</xdr:rowOff>
    </xdr:from>
    <xdr:to>
      <xdr:col>10</xdr:col>
      <xdr:colOff>155575</xdr:colOff>
      <xdr:row>58</xdr:row>
      <xdr:rowOff>20614</xdr:rowOff>
    </xdr:to>
    <xdr:sp macro="" textlink="">
      <xdr:nvSpPr>
        <xdr:cNvPr id="363" name="フローチャート : 判断 362"/>
        <xdr:cNvSpPr/>
      </xdr:nvSpPr>
      <xdr:spPr>
        <a:xfrm>
          <a:off x="6921500" y="986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11741</xdr:rowOff>
    </xdr:from>
    <xdr:ext cx="534377" cy="259045"/>
    <xdr:sp macro="" textlink="">
      <xdr:nvSpPr>
        <xdr:cNvPr id="364" name="テキスト ボックス 363"/>
        <xdr:cNvSpPr txBox="1"/>
      </xdr:nvSpPr>
      <xdr:spPr>
        <a:xfrm>
          <a:off x="6705111" y="99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6258</xdr:rowOff>
    </xdr:from>
    <xdr:to>
      <xdr:col>15</xdr:col>
      <xdr:colOff>231775</xdr:colOff>
      <xdr:row>52</xdr:row>
      <xdr:rowOff>107858</xdr:rowOff>
    </xdr:to>
    <xdr:sp macro="" textlink="">
      <xdr:nvSpPr>
        <xdr:cNvPr id="370" name="円/楕円 369"/>
        <xdr:cNvSpPr/>
      </xdr:nvSpPr>
      <xdr:spPr>
        <a:xfrm>
          <a:off x="10426700" y="89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130735</xdr:rowOff>
    </xdr:from>
    <xdr:ext cx="599010" cy="259045"/>
    <xdr:sp macro="" textlink="">
      <xdr:nvSpPr>
        <xdr:cNvPr id="371" name="普通建設事業費該当値テキスト"/>
        <xdr:cNvSpPr txBox="1"/>
      </xdr:nvSpPr>
      <xdr:spPr>
        <a:xfrm>
          <a:off x="10528300" y="887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380,306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129356</xdr:rowOff>
    </xdr:from>
    <xdr:to>
      <xdr:col>14</xdr:col>
      <xdr:colOff>79375</xdr:colOff>
      <xdr:row>54</xdr:row>
      <xdr:rowOff>59506</xdr:rowOff>
    </xdr:to>
    <xdr:sp macro="" textlink="">
      <xdr:nvSpPr>
        <xdr:cNvPr id="372" name="円/楕円 371"/>
        <xdr:cNvSpPr/>
      </xdr:nvSpPr>
      <xdr:spPr>
        <a:xfrm>
          <a:off x="9588500" y="92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76033</xdr:rowOff>
    </xdr:from>
    <xdr:ext cx="599010" cy="259045"/>
    <xdr:sp macro="" textlink="">
      <xdr:nvSpPr>
        <xdr:cNvPr id="373" name="テキスト ボックス 372"/>
        <xdr:cNvSpPr txBox="1"/>
      </xdr:nvSpPr>
      <xdr:spPr>
        <a:xfrm>
          <a:off x="9339794" y="899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290,112</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87257</xdr:rowOff>
    </xdr:from>
    <xdr:to>
      <xdr:col>12</xdr:col>
      <xdr:colOff>561975</xdr:colOff>
      <xdr:row>51</xdr:row>
      <xdr:rowOff>17407</xdr:rowOff>
    </xdr:to>
    <xdr:sp macro="" textlink="">
      <xdr:nvSpPr>
        <xdr:cNvPr id="374" name="円/楕円 373"/>
        <xdr:cNvSpPr/>
      </xdr:nvSpPr>
      <xdr:spPr>
        <a:xfrm>
          <a:off x="8699500" y="86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33934</xdr:rowOff>
    </xdr:from>
    <xdr:ext cx="599010" cy="259045"/>
    <xdr:sp macro="" textlink="">
      <xdr:nvSpPr>
        <xdr:cNvPr id="375" name="テキスト ボックス 374"/>
        <xdr:cNvSpPr txBox="1"/>
      </xdr:nvSpPr>
      <xdr:spPr>
        <a:xfrm>
          <a:off x="8450794" y="843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460,503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102482</xdr:rowOff>
    </xdr:from>
    <xdr:to>
      <xdr:col>11</xdr:col>
      <xdr:colOff>358775</xdr:colOff>
      <xdr:row>55</xdr:row>
      <xdr:rowOff>32632</xdr:rowOff>
    </xdr:to>
    <xdr:sp macro="" textlink="">
      <xdr:nvSpPr>
        <xdr:cNvPr id="376" name="円/楕円 375"/>
        <xdr:cNvSpPr/>
      </xdr:nvSpPr>
      <xdr:spPr>
        <a:xfrm>
          <a:off x="7810500" y="93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49159</xdr:rowOff>
    </xdr:from>
    <xdr:ext cx="599010" cy="259045"/>
    <xdr:sp macro="" textlink="">
      <xdr:nvSpPr>
        <xdr:cNvPr id="377" name="テキスト ボックス 376"/>
        <xdr:cNvSpPr txBox="1"/>
      </xdr:nvSpPr>
      <xdr:spPr>
        <a:xfrm>
          <a:off x="7561794" y="913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72424</xdr:rowOff>
    </xdr:from>
    <xdr:to>
      <xdr:col>10</xdr:col>
      <xdr:colOff>155575</xdr:colOff>
      <xdr:row>57</xdr:row>
      <xdr:rowOff>2574</xdr:rowOff>
    </xdr:to>
    <xdr:sp macro="" textlink="">
      <xdr:nvSpPr>
        <xdr:cNvPr id="378" name="円/楕円 377"/>
        <xdr:cNvSpPr/>
      </xdr:nvSpPr>
      <xdr:spPr>
        <a:xfrm>
          <a:off x="6921500" y="9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19101</xdr:rowOff>
    </xdr:from>
    <xdr:ext cx="599010" cy="259045"/>
    <xdr:sp macro="" textlink="">
      <xdr:nvSpPr>
        <xdr:cNvPr id="379" name="テキスト ボックス 378"/>
        <xdr:cNvSpPr txBox="1"/>
      </xdr:nvSpPr>
      <xdr:spPr>
        <a:xfrm>
          <a:off x="6672794" y="94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401" name="直線コネクタ 400"/>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4"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5" name="直線コネクタ 404"/>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77237</xdr:rowOff>
    </xdr:from>
    <xdr:to>
      <xdr:col>15</xdr:col>
      <xdr:colOff>180975</xdr:colOff>
      <xdr:row>73</xdr:row>
      <xdr:rowOff>149612</xdr:rowOff>
    </xdr:to>
    <xdr:cxnSp macro="">
      <xdr:nvCxnSpPr>
        <xdr:cNvPr id="406" name="直線コネクタ 405"/>
        <xdr:cNvCxnSpPr/>
      </xdr:nvCxnSpPr>
      <xdr:spPr>
        <a:xfrm>
          <a:off x="9639300" y="12593087"/>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7"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8" name="フローチャート : 判断 407"/>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9" name="フローチャート : 判断 408"/>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10" name="テキスト ボックス 409"/>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98812</xdr:rowOff>
    </xdr:from>
    <xdr:to>
      <xdr:col>15</xdr:col>
      <xdr:colOff>231775</xdr:colOff>
      <xdr:row>74</xdr:row>
      <xdr:rowOff>28962</xdr:rowOff>
    </xdr:to>
    <xdr:sp macro="" textlink="">
      <xdr:nvSpPr>
        <xdr:cNvPr id="416" name="円/楕円 415"/>
        <xdr:cNvSpPr/>
      </xdr:nvSpPr>
      <xdr:spPr>
        <a:xfrm>
          <a:off x="10426700" y="126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121689</xdr:rowOff>
    </xdr:from>
    <xdr:ext cx="599010" cy="259045"/>
    <xdr:sp macro="" textlink="">
      <xdr:nvSpPr>
        <xdr:cNvPr id="417" name="普通建設事業費 （ うち新規整備　）該当値テキスト"/>
        <xdr:cNvSpPr txBox="1"/>
      </xdr:nvSpPr>
      <xdr:spPr>
        <a:xfrm>
          <a:off x="10528300" y="124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185,332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26437</xdr:rowOff>
    </xdr:from>
    <xdr:to>
      <xdr:col>14</xdr:col>
      <xdr:colOff>79375</xdr:colOff>
      <xdr:row>73</xdr:row>
      <xdr:rowOff>128037</xdr:rowOff>
    </xdr:to>
    <xdr:sp macro="" textlink="">
      <xdr:nvSpPr>
        <xdr:cNvPr id="418" name="円/楕円 417"/>
        <xdr:cNvSpPr/>
      </xdr:nvSpPr>
      <xdr:spPr>
        <a:xfrm>
          <a:off x="9588500" y="125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144564</xdr:rowOff>
    </xdr:from>
    <xdr:ext cx="599010" cy="259045"/>
    <xdr:sp macro="" textlink="">
      <xdr:nvSpPr>
        <xdr:cNvPr id="419" name="テキスト ボックス 418"/>
        <xdr:cNvSpPr txBox="1"/>
      </xdr:nvSpPr>
      <xdr:spPr>
        <a:xfrm>
          <a:off x="9339794" y="123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41" name="直線コネクタ 440"/>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2"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3" name="直線コネクタ 442"/>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4"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5" name="直線コネクタ 444"/>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72473</xdr:rowOff>
    </xdr:from>
    <xdr:to>
      <xdr:col>15</xdr:col>
      <xdr:colOff>180975</xdr:colOff>
      <xdr:row>95</xdr:row>
      <xdr:rowOff>140551</xdr:rowOff>
    </xdr:to>
    <xdr:cxnSp macro="">
      <xdr:nvCxnSpPr>
        <xdr:cNvPr id="446" name="直線コネクタ 445"/>
        <xdr:cNvCxnSpPr/>
      </xdr:nvCxnSpPr>
      <xdr:spPr>
        <a:xfrm flipV="1">
          <a:off x="9639300" y="15502973"/>
          <a:ext cx="838200" cy="9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7"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8" name="フローチャート : 判断 447"/>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9" name="フローチャート : 判断 448"/>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50" name="テキスト ボックス 449"/>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21673</xdr:rowOff>
    </xdr:from>
    <xdr:to>
      <xdr:col>15</xdr:col>
      <xdr:colOff>231775</xdr:colOff>
      <xdr:row>90</xdr:row>
      <xdr:rowOff>123273</xdr:rowOff>
    </xdr:to>
    <xdr:sp macro="" textlink="">
      <xdr:nvSpPr>
        <xdr:cNvPr id="456" name="円/楕円 455"/>
        <xdr:cNvSpPr/>
      </xdr:nvSpPr>
      <xdr:spPr>
        <a:xfrm>
          <a:off x="10426700" y="154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146150</xdr:rowOff>
    </xdr:from>
    <xdr:ext cx="599010" cy="259045"/>
    <xdr:sp macro="" textlink="">
      <xdr:nvSpPr>
        <xdr:cNvPr id="457" name="普通建設事業費 （ うち更新整備　）該当値テキスト"/>
        <xdr:cNvSpPr txBox="1"/>
      </xdr:nvSpPr>
      <xdr:spPr>
        <a:xfrm>
          <a:off x="10528300" y="1540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89751</xdr:rowOff>
    </xdr:from>
    <xdr:to>
      <xdr:col>14</xdr:col>
      <xdr:colOff>79375</xdr:colOff>
      <xdr:row>96</xdr:row>
      <xdr:rowOff>19901</xdr:rowOff>
    </xdr:to>
    <xdr:sp macro="" textlink="">
      <xdr:nvSpPr>
        <xdr:cNvPr id="458" name="円/楕円 457"/>
        <xdr:cNvSpPr/>
      </xdr:nvSpPr>
      <xdr:spPr>
        <a:xfrm>
          <a:off x="9588500" y="163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36428</xdr:rowOff>
    </xdr:from>
    <xdr:ext cx="534377" cy="259045"/>
    <xdr:sp macro="" textlink="">
      <xdr:nvSpPr>
        <xdr:cNvPr id="459" name="テキスト ボックス 458"/>
        <xdr:cNvSpPr txBox="1"/>
      </xdr:nvSpPr>
      <xdr:spPr>
        <a:xfrm>
          <a:off x="9372111" y="161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5" name="テキスト ボックス 47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7" name="テキスト ボックス 47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9" name="テキスト ボックス 47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83" name="直線コネクタ 482"/>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6"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7" name="直線コネクタ 486"/>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114173</xdr:rowOff>
    </xdr:from>
    <xdr:to>
      <xdr:col>23</xdr:col>
      <xdr:colOff>517525</xdr:colOff>
      <xdr:row>37</xdr:row>
      <xdr:rowOff>12103</xdr:rowOff>
    </xdr:to>
    <xdr:cxnSp macro="">
      <xdr:nvCxnSpPr>
        <xdr:cNvPr id="488" name="直線コネクタ 487"/>
        <xdr:cNvCxnSpPr/>
      </xdr:nvCxnSpPr>
      <xdr:spPr>
        <a:xfrm flipV="1">
          <a:off x="15481300" y="5772023"/>
          <a:ext cx="838200" cy="58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9"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90" name="フローチャート : 判断 489"/>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12103</xdr:rowOff>
    </xdr:from>
    <xdr:to>
      <xdr:col>22</xdr:col>
      <xdr:colOff>365125</xdr:colOff>
      <xdr:row>37</xdr:row>
      <xdr:rowOff>94392</xdr:rowOff>
    </xdr:to>
    <xdr:cxnSp macro="">
      <xdr:nvCxnSpPr>
        <xdr:cNvPr id="491" name="直線コネクタ 490"/>
        <xdr:cNvCxnSpPr/>
      </xdr:nvCxnSpPr>
      <xdr:spPr>
        <a:xfrm flipV="1">
          <a:off x="14592300" y="6355753"/>
          <a:ext cx="8890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92" name="フローチャート : 判断 491"/>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93" name="テキスト ボックス 492"/>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94392</xdr:rowOff>
    </xdr:from>
    <xdr:to>
      <xdr:col>21</xdr:col>
      <xdr:colOff>161925</xdr:colOff>
      <xdr:row>39</xdr:row>
      <xdr:rowOff>29743</xdr:rowOff>
    </xdr:to>
    <xdr:cxnSp macro="">
      <xdr:nvCxnSpPr>
        <xdr:cNvPr id="494" name="直線コネクタ 493"/>
        <xdr:cNvCxnSpPr/>
      </xdr:nvCxnSpPr>
      <xdr:spPr>
        <a:xfrm flipV="1">
          <a:off x="13703300" y="6438042"/>
          <a:ext cx="889000" cy="2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5" name="フローチャート : 判断 494"/>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6" name="テキスト ボックス 495"/>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28661</xdr:rowOff>
    </xdr:from>
    <xdr:to>
      <xdr:col>19</xdr:col>
      <xdr:colOff>644525</xdr:colOff>
      <xdr:row>39</xdr:row>
      <xdr:rowOff>29743</xdr:rowOff>
    </xdr:to>
    <xdr:cxnSp macro="">
      <xdr:nvCxnSpPr>
        <xdr:cNvPr id="497" name="直線コネクタ 496"/>
        <xdr:cNvCxnSpPr/>
      </xdr:nvCxnSpPr>
      <xdr:spPr>
        <a:xfrm>
          <a:off x="12814300" y="6715211"/>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8" name="フローチャート : 判断 497"/>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9" name="テキスト ボックス 498"/>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500" name="フローチャート : 判断 499"/>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501" name="テキスト ボックス 500"/>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63373</xdr:rowOff>
    </xdr:from>
    <xdr:to>
      <xdr:col>23</xdr:col>
      <xdr:colOff>568325</xdr:colOff>
      <xdr:row>33</xdr:row>
      <xdr:rowOff>164973</xdr:rowOff>
    </xdr:to>
    <xdr:sp macro="" textlink="">
      <xdr:nvSpPr>
        <xdr:cNvPr id="507" name="円/楕円 506"/>
        <xdr:cNvSpPr/>
      </xdr:nvSpPr>
      <xdr:spPr>
        <a:xfrm>
          <a:off x="16268700" y="57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86250</xdr:rowOff>
    </xdr:from>
    <xdr:ext cx="599010" cy="259045"/>
    <xdr:sp macro="" textlink="">
      <xdr:nvSpPr>
        <xdr:cNvPr id="508" name="災害復旧事業費該当値テキスト"/>
        <xdr:cNvSpPr txBox="1"/>
      </xdr:nvSpPr>
      <xdr:spPr>
        <a:xfrm>
          <a:off x="16370300" y="55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125,850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132753</xdr:rowOff>
    </xdr:from>
    <xdr:to>
      <xdr:col>22</xdr:col>
      <xdr:colOff>415925</xdr:colOff>
      <xdr:row>37</xdr:row>
      <xdr:rowOff>62903</xdr:rowOff>
    </xdr:to>
    <xdr:sp macro="" textlink="">
      <xdr:nvSpPr>
        <xdr:cNvPr id="509" name="円/楕円 508"/>
        <xdr:cNvSpPr/>
      </xdr:nvSpPr>
      <xdr:spPr>
        <a:xfrm>
          <a:off x="15430500" y="63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79430</xdr:rowOff>
    </xdr:from>
    <xdr:ext cx="534377" cy="259045"/>
    <xdr:sp macro="" textlink="">
      <xdr:nvSpPr>
        <xdr:cNvPr id="510" name="テキスト ボックス 509"/>
        <xdr:cNvSpPr txBox="1"/>
      </xdr:nvSpPr>
      <xdr:spPr>
        <a:xfrm>
          <a:off x="15214111" y="60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43592</xdr:rowOff>
    </xdr:from>
    <xdr:to>
      <xdr:col>21</xdr:col>
      <xdr:colOff>212725</xdr:colOff>
      <xdr:row>37</xdr:row>
      <xdr:rowOff>145192</xdr:rowOff>
    </xdr:to>
    <xdr:sp macro="" textlink="">
      <xdr:nvSpPr>
        <xdr:cNvPr id="511" name="円/楕円 510"/>
        <xdr:cNvSpPr/>
      </xdr:nvSpPr>
      <xdr:spPr>
        <a:xfrm>
          <a:off x="145415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161719</xdr:rowOff>
    </xdr:from>
    <xdr:ext cx="534377" cy="259045"/>
    <xdr:sp macro="" textlink="">
      <xdr:nvSpPr>
        <xdr:cNvPr id="512" name="テキスト ボックス 511"/>
        <xdr:cNvSpPr txBox="1"/>
      </xdr:nvSpPr>
      <xdr:spPr>
        <a:xfrm>
          <a:off x="14325111" y="61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150393</xdr:rowOff>
    </xdr:from>
    <xdr:to>
      <xdr:col>20</xdr:col>
      <xdr:colOff>9525</xdr:colOff>
      <xdr:row>39</xdr:row>
      <xdr:rowOff>80543</xdr:rowOff>
    </xdr:to>
    <xdr:sp macro="" textlink="">
      <xdr:nvSpPr>
        <xdr:cNvPr id="513" name="円/楕円 512"/>
        <xdr:cNvSpPr/>
      </xdr:nvSpPr>
      <xdr:spPr>
        <a:xfrm>
          <a:off x="13652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71670</xdr:rowOff>
    </xdr:from>
    <xdr:ext cx="469744" cy="259045"/>
    <xdr:sp macro="" textlink="">
      <xdr:nvSpPr>
        <xdr:cNvPr id="514" name="テキスト ボックス 513"/>
        <xdr:cNvSpPr txBox="1"/>
      </xdr:nvSpPr>
      <xdr:spPr>
        <a:xfrm>
          <a:off x="13468427" y="67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149311</xdr:rowOff>
    </xdr:from>
    <xdr:to>
      <xdr:col>18</xdr:col>
      <xdr:colOff>492125</xdr:colOff>
      <xdr:row>39</xdr:row>
      <xdr:rowOff>79461</xdr:rowOff>
    </xdr:to>
    <xdr:sp macro="" textlink="">
      <xdr:nvSpPr>
        <xdr:cNvPr id="515" name="円/楕円 514"/>
        <xdr:cNvSpPr/>
      </xdr:nvSpPr>
      <xdr:spPr>
        <a:xfrm>
          <a:off x="12763500" y="66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70588</xdr:rowOff>
    </xdr:from>
    <xdr:ext cx="469744" cy="259045"/>
    <xdr:sp macro="" textlink="">
      <xdr:nvSpPr>
        <xdr:cNvPr id="516" name="テキスト ボックス 515"/>
        <xdr:cNvSpPr txBox="1"/>
      </xdr:nvSpPr>
      <xdr:spPr>
        <a:xfrm>
          <a:off x="12579427" y="67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6" name="直線コネクタ 57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7" name="テキスト ボックス 57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9" name="テキスト ボックス 57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0" name="直線コネクタ 57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1" name="テキスト ボックス 58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5" name="直線コネクタ 584"/>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6"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7" name="直線コネクタ 586"/>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8"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9" name="直線コネクタ 588"/>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53689</xdr:rowOff>
    </xdr:from>
    <xdr:to>
      <xdr:col>23</xdr:col>
      <xdr:colOff>517525</xdr:colOff>
      <xdr:row>75</xdr:row>
      <xdr:rowOff>80624</xdr:rowOff>
    </xdr:to>
    <xdr:cxnSp macro="">
      <xdr:nvCxnSpPr>
        <xdr:cNvPr id="590" name="直線コネクタ 589"/>
        <xdr:cNvCxnSpPr/>
      </xdr:nvCxnSpPr>
      <xdr:spPr>
        <a:xfrm>
          <a:off x="15481300" y="12912439"/>
          <a:ext cx="8382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91"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92" name="フローチャート : 判断 591"/>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12433</xdr:rowOff>
    </xdr:from>
    <xdr:to>
      <xdr:col>22</xdr:col>
      <xdr:colOff>365125</xdr:colOff>
      <xdr:row>75</xdr:row>
      <xdr:rowOff>53689</xdr:rowOff>
    </xdr:to>
    <xdr:cxnSp macro="">
      <xdr:nvCxnSpPr>
        <xdr:cNvPr id="593" name="直線コネクタ 592"/>
        <xdr:cNvCxnSpPr/>
      </xdr:nvCxnSpPr>
      <xdr:spPr>
        <a:xfrm>
          <a:off x="14592300" y="12871183"/>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4" name="フローチャート : 判断 593"/>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95" name="テキスト ボックス 594"/>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160525</xdr:rowOff>
    </xdr:from>
    <xdr:to>
      <xdr:col>21</xdr:col>
      <xdr:colOff>161925</xdr:colOff>
      <xdr:row>75</xdr:row>
      <xdr:rowOff>12433</xdr:rowOff>
    </xdr:to>
    <xdr:cxnSp macro="">
      <xdr:nvCxnSpPr>
        <xdr:cNvPr id="596" name="直線コネクタ 595"/>
        <xdr:cNvCxnSpPr/>
      </xdr:nvCxnSpPr>
      <xdr:spPr>
        <a:xfrm>
          <a:off x="13703300" y="12847825"/>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7" name="フローチャート : 判断 596"/>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8" name="テキスト ボックス 597"/>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140112</xdr:rowOff>
    </xdr:from>
    <xdr:to>
      <xdr:col>19</xdr:col>
      <xdr:colOff>644525</xdr:colOff>
      <xdr:row>74</xdr:row>
      <xdr:rowOff>160525</xdr:rowOff>
    </xdr:to>
    <xdr:cxnSp macro="">
      <xdr:nvCxnSpPr>
        <xdr:cNvPr id="599" name="直線コネクタ 598"/>
        <xdr:cNvCxnSpPr/>
      </xdr:nvCxnSpPr>
      <xdr:spPr>
        <a:xfrm>
          <a:off x="12814300" y="12827412"/>
          <a:ext cx="889000" cy="2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600" name="フローチャート : 判断 599"/>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601" name="テキスト ボックス 600"/>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602" name="フローチャート : 判断 601"/>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603" name="テキスト ボックス 602"/>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29824</xdr:rowOff>
    </xdr:from>
    <xdr:to>
      <xdr:col>23</xdr:col>
      <xdr:colOff>568325</xdr:colOff>
      <xdr:row>75</xdr:row>
      <xdr:rowOff>131424</xdr:rowOff>
    </xdr:to>
    <xdr:sp macro="" textlink="">
      <xdr:nvSpPr>
        <xdr:cNvPr id="609" name="円/楕円 608"/>
        <xdr:cNvSpPr/>
      </xdr:nvSpPr>
      <xdr:spPr>
        <a:xfrm>
          <a:off x="16268700" y="128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52701</xdr:rowOff>
    </xdr:from>
    <xdr:ext cx="534377" cy="259045"/>
    <xdr:sp macro="" textlink="">
      <xdr:nvSpPr>
        <xdr:cNvPr id="610" name="公債費該当値テキスト"/>
        <xdr:cNvSpPr txBox="1"/>
      </xdr:nvSpPr>
      <xdr:spPr>
        <a:xfrm>
          <a:off x="16370300" y="127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80,337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2889</xdr:rowOff>
    </xdr:from>
    <xdr:to>
      <xdr:col>22</xdr:col>
      <xdr:colOff>415925</xdr:colOff>
      <xdr:row>75</xdr:row>
      <xdr:rowOff>104489</xdr:rowOff>
    </xdr:to>
    <xdr:sp macro="" textlink="">
      <xdr:nvSpPr>
        <xdr:cNvPr id="611" name="円/楕円 610"/>
        <xdr:cNvSpPr/>
      </xdr:nvSpPr>
      <xdr:spPr>
        <a:xfrm>
          <a:off x="15430500" y="128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121016</xdr:rowOff>
    </xdr:from>
    <xdr:ext cx="534377" cy="259045"/>
    <xdr:sp macro="" textlink="">
      <xdr:nvSpPr>
        <xdr:cNvPr id="612" name="テキスト ボックス 611"/>
        <xdr:cNvSpPr txBox="1"/>
      </xdr:nvSpPr>
      <xdr:spPr>
        <a:xfrm>
          <a:off x="15214111" y="126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133083</xdr:rowOff>
    </xdr:from>
    <xdr:to>
      <xdr:col>21</xdr:col>
      <xdr:colOff>212725</xdr:colOff>
      <xdr:row>75</xdr:row>
      <xdr:rowOff>63233</xdr:rowOff>
    </xdr:to>
    <xdr:sp macro="" textlink="">
      <xdr:nvSpPr>
        <xdr:cNvPr id="613" name="円/楕円 612"/>
        <xdr:cNvSpPr/>
      </xdr:nvSpPr>
      <xdr:spPr>
        <a:xfrm>
          <a:off x="14541500" y="128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79760</xdr:rowOff>
    </xdr:from>
    <xdr:ext cx="534377" cy="259045"/>
    <xdr:sp macro="" textlink="">
      <xdr:nvSpPr>
        <xdr:cNvPr id="614" name="テキスト ボックス 613"/>
        <xdr:cNvSpPr txBox="1"/>
      </xdr:nvSpPr>
      <xdr:spPr>
        <a:xfrm>
          <a:off x="14325111" y="125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109725</xdr:rowOff>
    </xdr:from>
    <xdr:to>
      <xdr:col>20</xdr:col>
      <xdr:colOff>9525</xdr:colOff>
      <xdr:row>75</xdr:row>
      <xdr:rowOff>39875</xdr:rowOff>
    </xdr:to>
    <xdr:sp macro="" textlink="">
      <xdr:nvSpPr>
        <xdr:cNvPr id="615" name="円/楕円 614"/>
        <xdr:cNvSpPr/>
      </xdr:nvSpPr>
      <xdr:spPr>
        <a:xfrm>
          <a:off x="13652500" y="127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56402</xdr:rowOff>
    </xdr:from>
    <xdr:ext cx="534377" cy="259045"/>
    <xdr:sp macro="" textlink="">
      <xdr:nvSpPr>
        <xdr:cNvPr id="616" name="テキスト ボックス 615"/>
        <xdr:cNvSpPr txBox="1"/>
      </xdr:nvSpPr>
      <xdr:spPr>
        <a:xfrm>
          <a:off x="13436111" y="125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89312</xdr:rowOff>
    </xdr:from>
    <xdr:to>
      <xdr:col>18</xdr:col>
      <xdr:colOff>492125</xdr:colOff>
      <xdr:row>75</xdr:row>
      <xdr:rowOff>19462</xdr:rowOff>
    </xdr:to>
    <xdr:sp macro="" textlink="">
      <xdr:nvSpPr>
        <xdr:cNvPr id="617" name="円/楕円 616"/>
        <xdr:cNvSpPr/>
      </xdr:nvSpPr>
      <xdr:spPr>
        <a:xfrm>
          <a:off x="12763500" y="127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35989</xdr:rowOff>
    </xdr:from>
    <xdr:ext cx="534377" cy="259045"/>
    <xdr:sp macro="" textlink="">
      <xdr:nvSpPr>
        <xdr:cNvPr id="618" name="テキスト ボックス 617"/>
        <xdr:cNvSpPr txBox="1"/>
      </xdr:nvSpPr>
      <xdr:spPr>
        <a:xfrm>
          <a:off x="12547111" y="125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40" name="直線コネクタ 639"/>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41"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42" name="直線コネクタ 641"/>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43"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4" name="直線コネクタ 643"/>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56536</xdr:rowOff>
    </xdr:from>
    <xdr:to>
      <xdr:col>23</xdr:col>
      <xdr:colOff>517525</xdr:colOff>
      <xdr:row>97</xdr:row>
      <xdr:rowOff>150061</xdr:rowOff>
    </xdr:to>
    <xdr:cxnSp macro="">
      <xdr:nvCxnSpPr>
        <xdr:cNvPr id="645" name="直線コネクタ 644"/>
        <xdr:cNvCxnSpPr/>
      </xdr:nvCxnSpPr>
      <xdr:spPr>
        <a:xfrm>
          <a:off x="15481300" y="16344286"/>
          <a:ext cx="838200" cy="4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6"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7" name="フローチャート : 判断 646"/>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107569</xdr:rowOff>
    </xdr:from>
    <xdr:to>
      <xdr:col>22</xdr:col>
      <xdr:colOff>365125</xdr:colOff>
      <xdr:row>95</xdr:row>
      <xdr:rowOff>56536</xdr:rowOff>
    </xdr:to>
    <xdr:cxnSp macro="">
      <xdr:nvCxnSpPr>
        <xdr:cNvPr id="648" name="直線コネクタ 647"/>
        <xdr:cNvCxnSpPr/>
      </xdr:nvCxnSpPr>
      <xdr:spPr>
        <a:xfrm>
          <a:off x="14592300" y="16223869"/>
          <a:ext cx="889000" cy="1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9" name="フローチャート : 判断 648"/>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57914</xdr:rowOff>
    </xdr:from>
    <xdr:ext cx="599010" cy="259045"/>
    <xdr:sp macro="" textlink="">
      <xdr:nvSpPr>
        <xdr:cNvPr id="650" name="テキスト ボックス 649"/>
        <xdr:cNvSpPr txBox="1"/>
      </xdr:nvSpPr>
      <xdr:spPr>
        <a:xfrm>
          <a:off x="15181794" y="165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107569</xdr:rowOff>
    </xdr:from>
    <xdr:to>
      <xdr:col>21</xdr:col>
      <xdr:colOff>161925</xdr:colOff>
      <xdr:row>97</xdr:row>
      <xdr:rowOff>86920</xdr:rowOff>
    </xdr:to>
    <xdr:cxnSp macro="">
      <xdr:nvCxnSpPr>
        <xdr:cNvPr id="651" name="直線コネクタ 650"/>
        <xdr:cNvCxnSpPr/>
      </xdr:nvCxnSpPr>
      <xdr:spPr>
        <a:xfrm flipV="1">
          <a:off x="13703300" y="16223869"/>
          <a:ext cx="889000" cy="49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52" name="フローチャート : 判断 651"/>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53" name="テキスト ボックス 652"/>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76017</xdr:rowOff>
    </xdr:from>
    <xdr:to>
      <xdr:col>19</xdr:col>
      <xdr:colOff>644525</xdr:colOff>
      <xdr:row>97</xdr:row>
      <xdr:rowOff>86920</xdr:rowOff>
    </xdr:to>
    <xdr:cxnSp macro="">
      <xdr:nvCxnSpPr>
        <xdr:cNvPr id="654" name="直線コネクタ 653"/>
        <xdr:cNvCxnSpPr/>
      </xdr:nvCxnSpPr>
      <xdr:spPr>
        <a:xfrm>
          <a:off x="12814300" y="16706667"/>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5" name="フローチャート : 判断 654"/>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6" name="テキスト ボックス 655"/>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7" name="フローチャート : 判断 656"/>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8" name="テキスト ボックス 657"/>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99261</xdr:rowOff>
    </xdr:from>
    <xdr:to>
      <xdr:col>23</xdr:col>
      <xdr:colOff>568325</xdr:colOff>
      <xdr:row>98</xdr:row>
      <xdr:rowOff>29411</xdr:rowOff>
    </xdr:to>
    <xdr:sp macro="" textlink="">
      <xdr:nvSpPr>
        <xdr:cNvPr id="664" name="円/楕円 663"/>
        <xdr:cNvSpPr/>
      </xdr:nvSpPr>
      <xdr:spPr>
        <a:xfrm>
          <a:off x="16268700" y="167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77688</xdr:rowOff>
    </xdr:from>
    <xdr:ext cx="534377" cy="259045"/>
    <xdr:sp macro="" textlink="">
      <xdr:nvSpPr>
        <xdr:cNvPr id="665" name="積立金該当値テキスト"/>
        <xdr:cNvSpPr txBox="1"/>
      </xdr:nvSpPr>
      <xdr:spPr>
        <a:xfrm>
          <a:off x="16370300" y="167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5736</xdr:rowOff>
    </xdr:from>
    <xdr:to>
      <xdr:col>22</xdr:col>
      <xdr:colOff>415925</xdr:colOff>
      <xdr:row>95</xdr:row>
      <xdr:rowOff>107336</xdr:rowOff>
    </xdr:to>
    <xdr:sp macro="" textlink="">
      <xdr:nvSpPr>
        <xdr:cNvPr id="666" name="円/楕円 665"/>
        <xdr:cNvSpPr/>
      </xdr:nvSpPr>
      <xdr:spPr>
        <a:xfrm>
          <a:off x="15430500" y="162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123863</xdr:rowOff>
    </xdr:from>
    <xdr:ext cx="599010" cy="259045"/>
    <xdr:sp macro="" textlink="">
      <xdr:nvSpPr>
        <xdr:cNvPr id="667" name="テキスト ボックス 666"/>
        <xdr:cNvSpPr txBox="1"/>
      </xdr:nvSpPr>
      <xdr:spPr>
        <a:xfrm>
          <a:off x="15181794" y="1606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56769</xdr:rowOff>
    </xdr:from>
    <xdr:to>
      <xdr:col>21</xdr:col>
      <xdr:colOff>212725</xdr:colOff>
      <xdr:row>94</xdr:row>
      <xdr:rowOff>158369</xdr:rowOff>
    </xdr:to>
    <xdr:sp macro="" textlink="">
      <xdr:nvSpPr>
        <xdr:cNvPr id="668" name="円/楕円 667"/>
        <xdr:cNvSpPr/>
      </xdr:nvSpPr>
      <xdr:spPr>
        <a:xfrm>
          <a:off x="14541500" y="161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3446</xdr:rowOff>
    </xdr:from>
    <xdr:ext cx="599010" cy="259045"/>
    <xdr:sp macro="" textlink="">
      <xdr:nvSpPr>
        <xdr:cNvPr id="669" name="テキスト ボックス 668"/>
        <xdr:cNvSpPr txBox="1"/>
      </xdr:nvSpPr>
      <xdr:spPr>
        <a:xfrm>
          <a:off x="14292794" y="159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36120</xdr:rowOff>
    </xdr:from>
    <xdr:to>
      <xdr:col>20</xdr:col>
      <xdr:colOff>9525</xdr:colOff>
      <xdr:row>97</xdr:row>
      <xdr:rowOff>137720</xdr:rowOff>
    </xdr:to>
    <xdr:sp macro="" textlink="">
      <xdr:nvSpPr>
        <xdr:cNvPr id="670" name="円/楕円 669"/>
        <xdr:cNvSpPr/>
      </xdr:nvSpPr>
      <xdr:spPr>
        <a:xfrm>
          <a:off x="13652500" y="166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154247</xdr:rowOff>
    </xdr:from>
    <xdr:ext cx="534377" cy="259045"/>
    <xdr:sp macro="" textlink="">
      <xdr:nvSpPr>
        <xdr:cNvPr id="671" name="テキスト ボックス 670"/>
        <xdr:cNvSpPr txBox="1"/>
      </xdr:nvSpPr>
      <xdr:spPr>
        <a:xfrm>
          <a:off x="13436111" y="164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25217</xdr:rowOff>
    </xdr:from>
    <xdr:to>
      <xdr:col>18</xdr:col>
      <xdr:colOff>492125</xdr:colOff>
      <xdr:row>97</xdr:row>
      <xdr:rowOff>126817</xdr:rowOff>
    </xdr:to>
    <xdr:sp macro="" textlink="">
      <xdr:nvSpPr>
        <xdr:cNvPr id="672" name="円/楕円 671"/>
        <xdr:cNvSpPr/>
      </xdr:nvSpPr>
      <xdr:spPr>
        <a:xfrm>
          <a:off x="12763500" y="16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143344</xdr:rowOff>
    </xdr:from>
    <xdr:ext cx="534377" cy="259045"/>
    <xdr:sp macro="" textlink="">
      <xdr:nvSpPr>
        <xdr:cNvPr id="673" name="テキスト ボックス 672"/>
        <xdr:cNvSpPr txBox="1"/>
      </xdr:nvSpPr>
      <xdr:spPr>
        <a:xfrm>
          <a:off x="12547111" y="1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7" name="テキスト ボックス 68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9" name="テキスト ボックス 68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1" name="テキスト ボックス 69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7" name="直線コネクタ 696"/>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700"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701" name="直線コネクタ 700"/>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703"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4" name="フローチャート : 判断 703"/>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6" name="フローチャート : 判断 705"/>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7" name="テキスト ボックス 706"/>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9" name="フローチャート : 判断 708"/>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10" name="テキスト ボックス 709"/>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12" name="フローチャート : 判断 711"/>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13" name="テキスト ボックス 712"/>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4" name="フローチャート : 判断 713"/>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5" name="テキスト ボックス 714"/>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4" name="テキスト ボックス 74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6" name="テキスト ボックス 74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8" name="テキスト ボックス 74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0" name="テキスト ボックス 74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2" name="テキスト ボックス 75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4" name="直線コネクタ 753"/>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7"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8" name="直線コネクタ 757"/>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101524</xdr:rowOff>
    </xdr:from>
    <xdr:to>
      <xdr:col>32</xdr:col>
      <xdr:colOff>187325</xdr:colOff>
      <xdr:row>57</xdr:row>
      <xdr:rowOff>23038</xdr:rowOff>
    </xdr:to>
    <xdr:cxnSp macro="">
      <xdr:nvCxnSpPr>
        <xdr:cNvPr id="759" name="直線コネクタ 758"/>
        <xdr:cNvCxnSpPr/>
      </xdr:nvCxnSpPr>
      <xdr:spPr>
        <a:xfrm flipV="1">
          <a:off x="21323300" y="9702724"/>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141622</xdr:rowOff>
    </xdr:from>
    <xdr:ext cx="469744" cy="259045"/>
    <xdr:sp macro="" textlink="">
      <xdr:nvSpPr>
        <xdr:cNvPr id="760" name="貸付金平均値テキスト"/>
        <xdr:cNvSpPr txBox="1"/>
      </xdr:nvSpPr>
      <xdr:spPr>
        <a:xfrm>
          <a:off x="22212300" y="991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61" name="フローチャート : 判断 760"/>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23038</xdr:rowOff>
    </xdr:from>
    <xdr:to>
      <xdr:col>31</xdr:col>
      <xdr:colOff>34925</xdr:colOff>
      <xdr:row>57</xdr:row>
      <xdr:rowOff>37592</xdr:rowOff>
    </xdr:to>
    <xdr:cxnSp macro="">
      <xdr:nvCxnSpPr>
        <xdr:cNvPr id="762" name="直線コネクタ 761"/>
        <xdr:cNvCxnSpPr/>
      </xdr:nvCxnSpPr>
      <xdr:spPr>
        <a:xfrm flipV="1">
          <a:off x="20434300" y="979568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63" name="フローチャート : 判断 762"/>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36466</xdr:rowOff>
    </xdr:from>
    <xdr:ext cx="469744" cy="259045"/>
    <xdr:sp macro="" textlink="">
      <xdr:nvSpPr>
        <xdr:cNvPr id="764" name="テキスト ボックス 763"/>
        <xdr:cNvSpPr txBox="1"/>
      </xdr:nvSpPr>
      <xdr:spPr>
        <a:xfrm>
          <a:off x="21088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37592</xdr:rowOff>
    </xdr:from>
    <xdr:to>
      <xdr:col>29</xdr:col>
      <xdr:colOff>517525</xdr:colOff>
      <xdr:row>57</xdr:row>
      <xdr:rowOff>123851</xdr:rowOff>
    </xdr:to>
    <xdr:cxnSp macro="">
      <xdr:nvCxnSpPr>
        <xdr:cNvPr id="765" name="直線コネクタ 764"/>
        <xdr:cNvCxnSpPr/>
      </xdr:nvCxnSpPr>
      <xdr:spPr>
        <a:xfrm flipV="1">
          <a:off x="19545300" y="9810242"/>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6" name="フローチャート : 判断 765"/>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33494</xdr:rowOff>
    </xdr:from>
    <xdr:ext cx="469744" cy="259045"/>
    <xdr:sp macro="" textlink="">
      <xdr:nvSpPr>
        <xdr:cNvPr id="767" name="テキスト ボックス 766"/>
        <xdr:cNvSpPr txBox="1"/>
      </xdr:nvSpPr>
      <xdr:spPr>
        <a:xfrm>
          <a:off x="20199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58547</xdr:rowOff>
    </xdr:from>
    <xdr:to>
      <xdr:col>28</xdr:col>
      <xdr:colOff>314325</xdr:colOff>
      <xdr:row>57</xdr:row>
      <xdr:rowOff>123851</xdr:rowOff>
    </xdr:to>
    <xdr:cxnSp macro="">
      <xdr:nvCxnSpPr>
        <xdr:cNvPr id="768" name="直線コネクタ 767"/>
        <xdr:cNvCxnSpPr/>
      </xdr:nvCxnSpPr>
      <xdr:spPr>
        <a:xfrm>
          <a:off x="18656300" y="9659747"/>
          <a:ext cx="889000" cy="2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9" name="フローチャート : 判断 768"/>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70" name="テキスト ボックス 769"/>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71" name="フローチャート : 判断 770"/>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166768</xdr:rowOff>
    </xdr:from>
    <xdr:ext cx="469744" cy="259045"/>
    <xdr:sp macro="" textlink="">
      <xdr:nvSpPr>
        <xdr:cNvPr id="772" name="テキスト ボックス 771"/>
        <xdr:cNvSpPr txBox="1"/>
      </xdr:nvSpPr>
      <xdr:spPr>
        <a:xfrm>
          <a:off x="18421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50724</xdr:rowOff>
    </xdr:from>
    <xdr:to>
      <xdr:col>32</xdr:col>
      <xdr:colOff>238125</xdr:colOff>
      <xdr:row>56</xdr:row>
      <xdr:rowOff>152324</xdr:rowOff>
    </xdr:to>
    <xdr:sp macro="" textlink="">
      <xdr:nvSpPr>
        <xdr:cNvPr id="778" name="円/楕円 777"/>
        <xdr:cNvSpPr/>
      </xdr:nvSpPr>
      <xdr:spPr>
        <a:xfrm>
          <a:off x="221107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73601</xdr:rowOff>
    </xdr:from>
    <xdr:ext cx="469744" cy="259045"/>
    <xdr:sp macro="" textlink="">
      <xdr:nvSpPr>
        <xdr:cNvPr id="779" name="貸付金該当値テキスト"/>
        <xdr:cNvSpPr txBox="1"/>
      </xdr:nvSpPr>
      <xdr:spPr>
        <a:xfrm>
          <a:off x="22212300" y="950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143688</xdr:rowOff>
    </xdr:from>
    <xdr:to>
      <xdr:col>31</xdr:col>
      <xdr:colOff>85725</xdr:colOff>
      <xdr:row>57</xdr:row>
      <xdr:rowOff>73838</xdr:rowOff>
    </xdr:to>
    <xdr:sp macro="" textlink="">
      <xdr:nvSpPr>
        <xdr:cNvPr id="780" name="円/楕円 779"/>
        <xdr:cNvSpPr/>
      </xdr:nvSpPr>
      <xdr:spPr>
        <a:xfrm>
          <a:off x="21272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90365</xdr:rowOff>
    </xdr:from>
    <xdr:ext cx="469744" cy="259045"/>
    <xdr:sp macro="" textlink="">
      <xdr:nvSpPr>
        <xdr:cNvPr id="781" name="テキスト ボックス 780"/>
        <xdr:cNvSpPr txBox="1"/>
      </xdr:nvSpPr>
      <xdr:spPr>
        <a:xfrm>
          <a:off x="21088427" y="952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158242</xdr:rowOff>
    </xdr:from>
    <xdr:to>
      <xdr:col>29</xdr:col>
      <xdr:colOff>568325</xdr:colOff>
      <xdr:row>57</xdr:row>
      <xdr:rowOff>88392</xdr:rowOff>
    </xdr:to>
    <xdr:sp macro="" textlink="">
      <xdr:nvSpPr>
        <xdr:cNvPr id="782" name="円/楕円 781"/>
        <xdr:cNvSpPr/>
      </xdr:nvSpPr>
      <xdr:spPr>
        <a:xfrm>
          <a:off x="20383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104919</xdr:rowOff>
    </xdr:from>
    <xdr:ext cx="469744" cy="259045"/>
    <xdr:sp macro="" textlink="">
      <xdr:nvSpPr>
        <xdr:cNvPr id="783" name="テキスト ボックス 782"/>
        <xdr:cNvSpPr txBox="1"/>
      </xdr:nvSpPr>
      <xdr:spPr>
        <a:xfrm>
          <a:off x="20199427" y="953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73051</xdr:rowOff>
    </xdr:from>
    <xdr:to>
      <xdr:col>28</xdr:col>
      <xdr:colOff>365125</xdr:colOff>
      <xdr:row>58</xdr:row>
      <xdr:rowOff>3201</xdr:rowOff>
    </xdr:to>
    <xdr:sp macro="" textlink="">
      <xdr:nvSpPr>
        <xdr:cNvPr id="784" name="円/楕円 783"/>
        <xdr:cNvSpPr/>
      </xdr:nvSpPr>
      <xdr:spPr>
        <a:xfrm>
          <a:off x="19494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19728</xdr:rowOff>
    </xdr:from>
    <xdr:ext cx="469744" cy="259045"/>
    <xdr:sp macro="" textlink="">
      <xdr:nvSpPr>
        <xdr:cNvPr id="785" name="テキスト ボックス 784"/>
        <xdr:cNvSpPr txBox="1"/>
      </xdr:nvSpPr>
      <xdr:spPr>
        <a:xfrm>
          <a:off x="19310427" y="9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7747</xdr:rowOff>
    </xdr:from>
    <xdr:to>
      <xdr:col>27</xdr:col>
      <xdr:colOff>161925</xdr:colOff>
      <xdr:row>56</xdr:row>
      <xdr:rowOff>109347</xdr:rowOff>
    </xdr:to>
    <xdr:sp macro="" textlink="">
      <xdr:nvSpPr>
        <xdr:cNvPr id="786" name="円/楕円 785"/>
        <xdr:cNvSpPr/>
      </xdr:nvSpPr>
      <xdr:spPr>
        <a:xfrm>
          <a:off x="18605500" y="9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125874</xdr:rowOff>
    </xdr:from>
    <xdr:ext cx="469744" cy="259045"/>
    <xdr:sp macro="" textlink="">
      <xdr:nvSpPr>
        <xdr:cNvPr id="787" name="テキスト ボックス 786"/>
        <xdr:cNvSpPr txBox="1"/>
      </xdr:nvSpPr>
      <xdr:spPr>
        <a:xfrm>
          <a:off x="18421427" y="938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11" name="直線コネクタ 810"/>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12"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13" name="直線コネクタ 812"/>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4"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5" name="直線コネクタ 814"/>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94833</xdr:rowOff>
    </xdr:from>
    <xdr:to>
      <xdr:col>32</xdr:col>
      <xdr:colOff>187325</xdr:colOff>
      <xdr:row>76</xdr:row>
      <xdr:rowOff>122402</xdr:rowOff>
    </xdr:to>
    <xdr:cxnSp macro="">
      <xdr:nvCxnSpPr>
        <xdr:cNvPr id="816" name="直線コネクタ 815"/>
        <xdr:cNvCxnSpPr/>
      </xdr:nvCxnSpPr>
      <xdr:spPr>
        <a:xfrm>
          <a:off x="21323300" y="13125033"/>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7"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8" name="フローチャート : 判断 817"/>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94833</xdr:rowOff>
    </xdr:from>
    <xdr:to>
      <xdr:col>31</xdr:col>
      <xdr:colOff>34925</xdr:colOff>
      <xdr:row>76</xdr:row>
      <xdr:rowOff>94841</xdr:rowOff>
    </xdr:to>
    <xdr:cxnSp macro="">
      <xdr:nvCxnSpPr>
        <xdr:cNvPr id="819" name="直線コネクタ 818"/>
        <xdr:cNvCxnSpPr/>
      </xdr:nvCxnSpPr>
      <xdr:spPr>
        <a:xfrm flipV="1">
          <a:off x="20434300" y="1312503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20" name="フローチャート : 判断 819"/>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21" name="テキスト ボックス 820"/>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82702</xdr:rowOff>
    </xdr:from>
    <xdr:to>
      <xdr:col>29</xdr:col>
      <xdr:colOff>517525</xdr:colOff>
      <xdr:row>76</xdr:row>
      <xdr:rowOff>94841</xdr:rowOff>
    </xdr:to>
    <xdr:cxnSp macro="">
      <xdr:nvCxnSpPr>
        <xdr:cNvPr id="822" name="直線コネクタ 821"/>
        <xdr:cNvCxnSpPr/>
      </xdr:nvCxnSpPr>
      <xdr:spPr>
        <a:xfrm>
          <a:off x="19545300" y="13112902"/>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23" name="フローチャート : 判断 822"/>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4" name="テキスト ボックス 823"/>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82702</xdr:rowOff>
    </xdr:from>
    <xdr:to>
      <xdr:col>28</xdr:col>
      <xdr:colOff>314325</xdr:colOff>
      <xdr:row>77</xdr:row>
      <xdr:rowOff>10571</xdr:rowOff>
    </xdr:to>
    <xdr:cxnSp macro="">
      <xdr:nvCxnSpPr>
        <xdr:cNvPr id="825" name="直線コネクタ 824"/>
        <xdr:cNvCxnSpPr/>
      </xdr:nvCxnSpPr>
      <xdr:spPr>
        <a:xfrm flipV="1">
          <a:off x="18656300" y="13112902"/>
          <a:ext cx="889000" cy="9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6" name="フローチャート : 判断 825"/>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7" name="テキスト ボックス 826"/>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8" name="フローチャート : 判断 827"/>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9" name="テキスト ボックス 828"/>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71602</xdr:rowOff>
    </xdr:from>
    <xdr:to>
      <xdr:col>32</xdr:col>
      <xdr:colOff>238125</xdr:colOff>
      <xdr:row>77</xdr:row>
      <xdr:rowOff>1752</xdr:rowOff>
    </xdr:to>
    <xdr:sp macro="" textlink="">
      <xdr:nvSpPr>
        <xdr:cNvPr id="835" name="円/楕円 834"/>
        <xdr:cNvSpPr/>
      </xdr:nvSpPr>
      <xdr:spPr>
        <a:xfrm>
          <a:off x="221107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50029</xdr:rowOff>
    </xdr:from>
    <xdr:ext cx="534377" cy="259045"/>
    <xdr:sp macro="" textlink="">
      <xdr:nvSpPr>
        <xdr:cNvPr id="836" name="繰出金該当値テキスト"/>
        <xdr:cNvSpPr txBox="1"/>
      </xdr:nvSpPr>
      <xdr:spPr>
        <a:xfrm>
          <a:off x="22212300" y="130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44033</xdr:rowOff>
    </xdr:from>
    <xdr:to>
      <xdr:col>31</xdr:col>
      <xdr:colOff>85725</xdr:colOff>
      <xdr:row>76</xdr:row>
      <xdr:rowOff>145633</xdr:rowOff>
    </xdr:to>
    <xdr:sp macro="" textlink="">
      <xdr:nvSpPr>
        <xdr:cNvPr id="837" name="円/楕円 836"/>
        <xdr:cNvSpPr/>
      </xdr:nvSpPr>
      <xdr:spPr>
        <a:xfrm>
          <a:off x="21272500" y="130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136760</xdr:rowOff>
    </xdr:from>
    <xdr:ext cx="534377" cy="259045"/>
    <xdr:sp macro="" textlink="">
      <xdr:nvSpPr>
        <xdr:cNvPr id="838" name="テキスト ボックス 837"/>
        <xdr:cNvSpPr txBox="1"/>
      </xdr:nvSpPr>
      <xdr:spPr>
        <a:xfrm>
          <a:off x="21056111" y="131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44041</xdr:rowOff>
    </xdr:from>
    <xdr:to>
      <xdr:col>29</xdr:col>
      <xdr:colOff>568325</xdr:colOff>
      <xdr:row>76</xdr:row>
      <xdr:rowOff>145641</xdr:rowOff>
    </xdr:to>
    <xdr:sp macro="" textlink="">
      <xdr:nvSpPr>
        <xdr:cNvPr id="839" name="円/楕円 838"/>
        <xdr:cNvSpPr/>
      </xdr:nvSpPr>
      <xdr:spPr>
        <a:xfrm>
          <a:off x="20383500" y="130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136768</xdr:rowOff>
    </xdr:from>
    <xdr:ext cx="534377" cy="259045"/>
    <xdr:sp macro="" textlink="">
      <xdr:nvSpPr>
        <xdr:cNvPr id="840" name="テキスト ボックス 839"/>
        <xdr:cNvSpPr txBox="1"/>
      </xdr:nvSpPr>
      <xdr:spPr>
        <a:xfrm>
          <a:off x="20167111" y="131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31902</xdr:rowOff>
    </xdr:from>
    <xdr:to>
      <xdr:col>28</xdr:col>
      <xdr:colOff>365125</xdr:colOff>
      <xdr:row>76</xdr:row>
      <xdr:rowOff>133502</xdr:rowOff>
    </xdr:to>
    <xdr:sp macro="" textlink="">
      <xdr:nvSpPr>
        <xdr:cNvPr id="841" name="円/楕円 840"/>
        <xdr:cNvSpPr/>
      </xdr:nvSpPr>
      <xdr:spPr>
        <a:xfrm>
          <a:off x="19494500" y="130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124629</xdr:rowOff>
    </xdr:from>
    <xdr:ext cx="534377" cy="259045"/>
    <xdr:sp macro="" textlink="">
      <xdr:nvSpPr>
        <xdr:cNvPr id="842" name="テキスト ボックス 841"/>
        <xdr:cNvSpPr txBox="1"/>
      </xdr:nvSpPr>
      <xdr:spPr>
        <a:xfrm>
          <a:off x="19278111" y="131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131221</xdr:rowOff>
    </xdr:from>
    <xdr:to>
      <xdr:col>27</xdr:col>
      <xdr:colOff>161925</xdr:colOff>
      <xdr:row>77</xdr:row>
      <xdr:rowOff>61371</xdr:rowOff>
    </xdr:to>
    <xdr:sp macro="" textlink="">
      <xdr:nvSpPr>
        <xdr:cNvPr id="843" name="円/楕円 842"/>
        <xdr:cNvSpPr/>
      </xdr:nvSpPr>
      <xdr:spPr>
        <a:xfrm>
          <a:off x="18605500" y="1316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52498</xdr:rowOff>
    </xdr:from>
    <xdr:ext cx="534377" cy="259045"/>
    <xdr:sp macro="" textlink="">
      <xdr:nvSpPr>
        <xdr:cNvPr id="844" name="テキスト ボックス 843"/>
        <xdr:cNvSpPr txBox="1"/>
      </xdr:nvSpPr>
      <xdr:spPr>
        <a:xfrm>
          <a:off x="18389111" y="1325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・普通建設事業費が住民一人当たり</a:t>
          </a:r>
          <a:r>
            <a:rPr kumimoji="1" lang="en-US" altLang="ja-JP" sz="1300">
              <a:latin typeface="ＭＳ Ｐゴシック"/>
            </a:rPr>
            <a:t>380,306</a:t>
          </a:r>
          <a:r>
            <a:rPr kumimoji="1" lang="ja-JP" altLang="en-US" sz="1300">
              <a:latin typeface="ＭＳ Ｐゴシック"/>
            </a:rPr>
            <a:t>円となっており、類似団体、東京都、全国の平均と比較しても突出して高い状況である。これは平成</a:t>
          </a:r>
          <a:r>
            <a:rPr kumimoji="1" lang="en-US" altLang="ja-JP" sz="1300">
              <a:latin typeface="ＭＳ Ｐゴシック"/>
            </a:rPr>
            <a:t>25</a:t>
          </a:r>
          <a:r>
            <a:rPr kumimoji="1" lang="ja-JP" altLang="en-US" sz="1300">
              <a:latin typeface="ＭＳ Ｐゴシック"/>
            </a:rPr>
            <a:t>年台風</a:t>
          </a:r>
          <a:r>
            <a:rPr kumimoji="1" lang="en-US" altLang="ja-JP" sz="1300">
              <a:latin typeface="ＭＳ Ｐゴシック"/>
            </a:rPr>
            <a:t>26</a:t>
          </a:r>
          <a:r>
            <a:rPr kumimoji="1" lang="ja-JP" altLang="en-US" sz="1300">
              <a:latin typeface="ＭＳ Ｐゴシック"/>
            </a:rPr>
            <a:t>号災害からの復興事業と、平成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年度に実施した</a:t>
          </a:r>
          <a:r>
            <a:rPr kumimoji="1" lang="ja-JP" altLang="ja-JP" sz="1300">
              <a:solidFill>
                <a:schemeClr val="dk1"/>
              </a:solidFill>
              <a:effectLst/>
              <a:latin typeface="+mn-lt"/>
              <a:ea typeface="+mn-ea"/>
              <a:cs typeface="+mn-cs"/>
            </a:rPr>
            <a:t>消防無線デジタル化事業が主な要因である。</a:t>
          </a:r>
          <a:r>
            <a:rPr kumimoji="1" lang="ja-JP" altLang="en-US" sz="1300">
              <a:latin typeface="ＭＳ Ｐゴシック"/>
            </a:rPr>
            <a:t>復興事業についてはしばらくは高止まることが見込まれるが、その他の更新整備等は公共施設等総合管理計画に基づき、事業の取捨選択を徹底していくことで、事業費の減少を目指すこととしている。</a:t>
          </a:r>
          <a:endParaRPr kumimoji="1" lang="en-US" altLang="ja-JP" sz="1300">
            <a:latin typeface="ＭＳ Ｐゴシック"/>
          </a:endParaRPr>
        </a:p>
        <a:p>
          <a:r>
            <a:rPr kumimoji="1" lang="ja-JP" altLang="en-US" sz="1300">
              <a:latin typeface="ＭＳ Ｐゴシック"/>
            </a:rPr>
            <a:t>・物件費、扶助費、積立金についても平成</a:t>
          </a:r>
          <a:r>
            <a:rPr kumimoji="1" lang="en-US" altLang="ja-JP" sz="1300">
              <a:latin typeface="ＭＳ Ｐゴシック"/>
            </a:rPr>
            <a:t>25</a:t>
          </a:r>
          <a:r>
            <a:rPr kumimoji="1" lang="ja-JP" altLang="en-US" sz="1300">
              <a:latin typeface="ＭＳ Ｐゴシック"/>
            </a:rPr>
            <a:t>年台風</a:t>
          </a:r>
          <a:r>
            <a:rPr kumimoji="1" lang="en-US" altLang="ja-JP" sz="1300">
              <a:latin typeface="ＭＳ Ｐゴシック"/>
            </a:rPr>
            <a:t>26</a:t>
          </a:r>
          <a:r>
            <a:rPr kumimoji="1" lang="ja-JP" altLang="en-US" sz="1300">
              <a:latin typeface="ＭＳ Ｐゴシック"/>
            </a:rPr>
            <a:t>号災害からの復興事業の影響が見られるが、平成</a:t>
          </a:r>
          <a:r>
            <a:rPr kumimoji="1" lang="en-US" altLang="ja-JP" sz="1300">
              <a:latin typeface="ＭＳ Ｐゴシック"/>
            </a:rPr>
            <a:t>27</a:t>
          </a:r>
          <a:r>
            <a:rPr kumimoji="1" lang="ja-JP" altLang="en-US" sz="1300">
              <a:latin typeface="ＭＳ Ｐゴシック"/>
            </a:rPr>
            <a:t>年度は例年並みに収束している。</a:t>
          </a:r>
          <a:endParaRPr kumimoji="1" lang="en-US" altLang="ja-JP" sz="1300">
            <a:latin typeface="ＭＳ Ｐゴシック"/>
          </a:endParaRPr>
        </a:p>
        <a:p>
          <a:r>
            <a:rPr kumimoji="1" lang="ja-JP" altLang="en-US" sz="1300">
              <a:latin typeface="ＭＳ Ｐゴシック"/>
            </a:rPr>
            <a:t>・災害復旧事業についても平成</a:t>
          </a:r>
          <a:r>
            <a:rPr kumimoji="1" lang="en-US" altLang="ja-JP" sz="1300">
              <a:latin typeface="ＭＳ Ｐゴシック"/>
            </a:rPr>
            <a:t>25</a:t>
          </a:r>
          <a:r>
            <a:rPr kumimoji="1" lang="ja-JP" altLang="en-US" sz="1300">
              <a:latin typeface="ＭＳ Ｐゴシック"/>
            </a:rPr>
            <a:t>年台風</a:t>
          </a:r>
          <a:r>
            <a:rPr kumimoji="1" lang="en-US" altLang="ja-JP" sz="1300">
              <a:latin typeface="ＭＳ Ｐゴシック"/>
            </a:rPr>
            <a:t>26</a:t>
          </a:r>
          <a:r>
            <a:rPr kumimoji="1" lang="ja-JP" altLang="en-US" sz="1300">
              <a:latin typeface="ＭＳ Ｐゴシック"/>
            </a:rPr>
            <a:t>号災害からの復旧事業の影響で、類似団体平均に比べて高い状況であるが、平成</a:t>
          </a:r>
          <a:r>
            <a:rPr kumimoji="1" lang="en-US" altLang="ja-JP" sz="1300">
              <a:latin typeface="ＭＳ Ｐゴシック"/>
            </a:rPr>
            <a:t>28</a:t>
          </a:r>
          <a:r>
            <a:rPr kumimoji="1" lang="ja-JP" altLang="en-US" sz="1300">
              <a:latin typeface="ＭＳ Ｐゴシック"/>
            </a:rPr>
            <a:t>年度以降は例年並みに収束する予定である。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8,178
8,103
90.76
10,663,210
10,355,578
215,307
3,158,486
8,287,271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156972</xdr:rowOff>
    </xdr:from>
    <xdr:to>
      <xdr:col>6</xdr:col>
      <xdr:colOff>511175</xdr:colOff>
      <xdr:row>36</xdr:row>
      <xdr:rowOff>28575</xdr:rowOff>
    </xdr:to>
    <xdr:cxnSp macro="">
      <xdr:nvCxnSpPr>
        <xdr:cNvPr id="61" name="直線コネクタ 60"/>
        <xdr:cNvCxnSpPr/>
      </xdr:nvCxnSpPr>
      <xdr:spPr>
        <a:xfrm>
          <a:off x="3797300" y="6157722"/>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156972</xdr:rowOff>
    </xdr:from>
    <xdr:to>
      <xdr:col>5</xdr:col>
      <xdr:colOff>358775</xdr:colOff>
      <xdr:row>36</xdr:row>
      <xdr:rowOff>44196</xdr:rowOff>
    </xdr:to>
    <xdr:cxnSp macro="">
      <xdr:nvCxnSpPr>
        <xdr:cNvPr id="64" name="直線コネクタ 63"/>
        <xdr:cNvCxnSpPr/>
      </xdr:nvCxnSpPr>
      <xdr:spPr>
        <a:xfrm flipV="1">
          <a:off x="2908300" y="615772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17780</xdr:rowOff>
    </xdr:from>
    <xdr:to>
      <xdr:col>4</xdr:col>
      <xdr:colOff>155575</xdr:colOff>
      <xdr:row>36</xdr:row>
      <xdr:rowOff>44196</xdr:rowOff>
    </xdr:to>
    <xdr:cxnSp macro="">
      <xdr:nvCxnSpPr>
        <xdr:cNvPr id="67" name="直線コネクタ 66"/>
        <xdr:cNvCxnSpPr/>
      </xdr:nvCxnSpPr>
      <xdr:spPr>
        <a:xfrm>
          <a:off x="2019300" y="6189980"/>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160147</xdr:rowOff>
    </xdr:from>
    <xdr:to>
      <xdr:col>2</xdr:col>
      <xdr:colOff>638175</xdr:colOff>
      <xdr:row>36</xdr:row>
      <xdr:rowOff>17780</xdr:rowOff>
    </xdr:to>
    <xdr:cxnSp macro="">
      <xdr:nvCxnSpPr>
        <xdr:cNvPr id="70" name="直線コネクタ 69"/>
        <xdr:cNvCxnSpPr/>
      </xdr:nvCxnSpPr>
      <xdr:spPr>
        <a:xfrm>
          <a:off x="1130300" y="5989447"/>
          <a:ext cx="889000" cy="2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149225</xdr:rowOff>
    </xdr:from>
    <xdr:to>
      <xdr:col>6</xdr:col>
      <xdr:colOff>561975</xdr:colOff>
      <xdr:row>36</xdr:row>
      <xdr:rowOff>79375</xdr:rowOff>
    </xdr:to>
    <xdr:sp macro="" textlink="">
      <xdr:nvSpPr>
        <xdr:cNvPr id="80" name="円/楕円 79"/>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652</xdr:rowOff>
    </xdr:from>
    <xdr:ext cx="534377" cy="259045"/>
    <xdr:sp macro="" textlink="">
      <xdr:nvSpPr>
        <xdr:cNvPr id="81" name="議会費該当値テキスト"/>
        <xdr:cNvSpPr txBox="1"/>
      </xdr:nvSpPr>
      <xdr:spPr>
        <a:xfrm>
          <a:off x="4686300" y="60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106172</xdr:rowOff>
    </xdr:from>
    <xdr:to>
      <xdr:col>5</xdr:col>
      <xdr:colOff>409575</xdr:colOff>
      <xdr:row>36</xdr:row>
      <xdr:rowOff>36322</xdr:rowOff>
    </xdr:to>
    <xdr:sp macro="" textlink="">
      <xdr:nvSpPr>
        <xdr:cNvPr id="82" name="円/楕円 81"/>
        <xdr:cNvSpPr/>
      </xdr:nvSpPr>
      <xdr:spPr>
        <a:xfrm>
          <a:off x="3746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52849</xdr:rowOff>
    </xdr:from>
    <xdr:ext cx="534377" cy="259045"/>
    <xdr:sp macro="" textlink="">
      <xdr:nvSpPr>
        <xdr:cNvPr id="83" name="テキスト ボックス 82"/>
        <xdr:cNvSpPr txBox="1"/>
      </xdr:nvSpPr>
      <xdr:spPr>
        <a:xfrm>
          <a:off x="3530111" y="5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164846</xdr:rowOff>
    </xdr:from>
    <xdr:to>
      <xdr:col>4</xdr:col>
      <xdr:colOff>206375</xdr:colOff>
      <xdr:row>36</xdr:row>
      <xdr:rowOff>94996</xdr:rowOff>
    </xdr:to>
    <xdr:sp macro="" textlink="">
      <xdr:nvSpPr>
        <xdr:cNvPr id="84" name="円/楕円 83"/>
        <xdr:cNvSpPr/>
      </xdr:nvSpPr>
      <xdr:spPr>
        <a:xfrm>
          <a:off x="2857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111523</xdr:rowOff>
    </xdr:from>
    <xdr:ext cx="534377" cy="259045"/>
    <xdr:sp macro="" textlink="">
      <xdr:nvSpPr>
        <xdr:cNvPr id="85" name="テキスト ボックス 84"/>
        <xdr:cNvSpPr txBox="1"/>
      </xdr:nvSpPr>
      <xdr:spPr>
        <a:xfrm>
          <a:off x="2641111" y="59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138430</xdr:rowOff>
    </xdr:from>
    <xdr:to>
      <xdr:col>3</xdr:col>
      <xdr:colOff>3175</xdr:colOff>
      <xdr:row>36</xdr:row>
      <xdr:rowOff>68580</xdr:rowOff>
    </xdr:to>
    <xdr:sp macro="" textlink="">
      <xdr:nvSpPr>
        <xdr:cNvPr id="86" name="円/楕円 85"/>
        <xdr:cNvSpPr/>
      </xdr:nvSpPr>
      <xdr:spPr>
        <a:xfrm>
          <a:off x="1968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85107</xdr:rowOff>
    </xdr:from>
    <xdr:ext cx="534377" cy="259045"/>
    <xdr:sp macro="" textlink="">
      <xdr:nvSpPr>
        <xdr:cNvPr id="87" name="テキスト ボックス 86"/>
        <xdr:cNvSpPr txBox="1"/>
      </xdr:nvSpPr>
      <xdr:spPr>
        <a:xfrm>
          <a:off x="1752111" y="59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109347</xdr:rowOff>
    </xdr:from>
    <xdr:to>
      <xdr:col>1</xdr:col>
      <xdr:colOff>485775</xdr:colOff>
      <xdr:row>35</xdr:row>
      <xdr:rowOff>39497</xdr:rowOff>
    </xdr:to>
    <xdr:sp macro="" textlink="">
      <xdr:nvSpPr>
        <xdr:cNvPr id="88" name="円/楕円 87"/>
        <xdr:cNvSpPr/>
      </xdr:nvSpPr>
      <xdr:spPr>
        <a:xfrm>
          <a:off x="1079500" y="59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56024</xdr:rowOff>
    </xdr:from>
    <xdr:ext cx="534377" cy="259045"/>
    <xdr:sp macro="" textlink="">
      <xdr:nvSpPr>
        <xdr:cNvPr id="89" name="テキスト ボックス 88"/>
        <xdr:cNvSpPr txBox="1"/>
      </xdr:nvSpPr>
      <xdr:spPr>
        <a:xfrm>
          <a:off x="863111" y="57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80950</xdr:rowOff>
    </xdr:from>
    <xdr:to>
      <xdr:col>6</xdr:col>
      <xdr:colOff>511175</xdr:colOff>
      <xdr:row>55</xdr:row>
      <xdr:rowOff>134736</xdr:rowOff>
    </xdr:to>
    <xdr:cxnSp macro="">
      <xdr:nvCxnSpPr>
        <xdr:cNvPr id="120" name="直線コネクタ 119"/>
        <xdr:cNvCxnSpPr/>
      </xdr:nvCxnSpPr>
      <xdr:spPr>
        <a:xfrm>
          <a:off x="3797300" y="9339250"/>
          <a:ext cx="838200" cy="2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15942</xdr:rowOff>
    </xdr:from>
    <xdr:to>
      <xdr:col>5</xdr:col>
      <xdr:colOff>358775</xdr:colOff>
      <xdr:row>54</xdr:row>
      <xdr:rowOff>80950</xdr:rowOff>
    </xdr:to>
    <xdr:cxnSp macro="">
      <xdr:nvCxnSpPr>
        <xdr:cNvPr id="123" name="直線コネクタ 122"/>
        <xdr:cNvCxnSpPr/>
      </xdr:nvCxnSpPr>
      <xdr:spPr>
        <a:xfrm>
          <a:off x="2908300" y="9274242"/>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30480</xdr:rowOff>
    </xdr:from>
    <xdr:ext cx="599010" cy="259045"/>
    <xdr:sp macro="" textlink="">
      <xdr:nvSpPr>
        <xdr:cNvPr id="125" name="テキスト ボックス 124"/>
        <xdr:cNvSpPr txBox="1"/>
      </xdr:nvSpPr>
      <xdr:spPr>
        <a:xfrm>
          <a:off x="3497794" y="96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15942</xdr:rowOff>
    </xdr:from>
    <xdr:to>
      <xdr:col>4</xdr:col>
      <xdr:colOff>155575</xdr:colOff>
      <xdr:row>56</xdr:row>
      <xdr:rowOff>55409</xdr:rowOff>
    </xdr:to>
    <xdr:cxnSp macro="">
      <xdr:nvCxnSpPr>
        <xdr:cNvPr id="126" name="直線コネクタ 125"/>
        <xdr:cNvCxnSpPr/>
      </xdr:nvCxnSpPr>
      <xdr:spPr>
        <a:xfrm flipV="1">
          <a:off x="2019300" y="9274242"/>
          <a:ext cx="889000" cy="38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55409</xdr:rowOff>
    </xdr:from>
    <xdr:to>
      <xdr:col>2</xdr:col>
      <xdr:colOff>638175</xdr:colOff>
      <xdr:row>56</xdr:row>
      <xdr:rowOff>83190</xdr:rowOff>
    </xdr:to>
    <xdr:cxnSp macro="">
      <xdr:nvCxnSpPr>
        <xdr:cNvPr id="129" name="直線コネクタ 128"/>
        <xdr:cNvCxnSpPr/>
      </xdr:nvCxnSpPr>
      <xdr:spPr>
        <a:xfrm flipV="1">
          <a:off x="1130300" y="9656609"/>
          <a:ext cx="8890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83936</xdr:rowOff>
    </xdr:from>
    <xdr:to>
      <xdr:col>6</xdr:col>
      <xdr:colOff>561975</xdr:colOff>
      <xdr:row>56</xdr:row>
      <xdr:rowOff>14086</xdr:rowOff>
    </xdr:to>
    <xdr:sp macro="" textlink="">
      <xdr:nvSpPr>
        <xdr:cNvPr id="139" name="円/楕円 138"/>
        <xdr:cNvSpPr/>
      </xdr:nvSpPr>
      <xdr:spPr>
        <a:xfrm>
          <a:off x="4584700" y="95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106813</xdr:rowOff>
    </xdr:from>
    <xdr:ext cx="599010" cy="259045"/>
    <xdr:sp macro="" textlink="">
      <xdr:nvSpPr>
        <xdr:cNvPr id="140" name="総務費該当値テキスト"/>
        <xdr:cNvSpPr txBox="1"/>
      </xdr:nvSpPr>
      <xdr:spPr>
        <a:xfrm>
          <a:off x="4686300" y="93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199,020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30150</xdr:rowOff>
    </xdr:from>
    <xdr:to>
      <xdr:col>5</xdr:col>
      <xdr:colOff>409575</xdr:colOff>
      <xdr:row>54</xdr:row>
      <xdr:rowOff>131750</xdr:rowOff>
    </xdr:to>
    <xdr:sp macro="" textlink="">
      <xdr:nvSpPr>
        <xdr:cNvPr id="141" name="円/楕円 140"/>
        <xdr:cNvSpPr/>
      </xdr:nvSpPr>
      <xdr:spPr>
        <a:xfrm>
          <a:off x="3746500" y="92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148277</xdr:rowOff>
    </xdr:from>
    <xdr:ext cx="599010" cy="259045"/>
    <xdr:sp macro="" textlink="">
      <xdr:nvSpPr>
        <xdr:cNvPr id="142" name="テキスト ボックス 141"/>
        <xdr:cNvSpPr txBox="1"/>
      </xdr:nvSpPr>
      <xdr:spPr>
        <a:xfrm>
          <a:off x="3497794" y="90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267,990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136592</xdr:rowOff>
    </xdr:from>
    <xdr:to>
      <xdr:col>4</xdr:col>
      <xdr:colOff>206375</xdr:colOff>
      <xdr:row>54</xdr:row>
      <xdr:rowOff>66742</xdr:rowOff>
    </xdr:to>
    <xdr:sp macro="" textlink="">
      <xdr:nvSpPr>
        <xdr:cNvPr id="143" name="円/楕円 142"/>
        <xdr:cNvSpPr/>
      </xdr:nvSpPr>
      <xdr:spPr>
        <a:xfrm>
          <a:off x="2857500" y="92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83269</xdr:rowOff>
    </xdr:from>
    <xdr:ext cx="599010" cy="259045"/>
    <xdr:sp macro="" textlink="">
      <xdr:nvSpPr>
        <xdr:cNvPr id="144" name="テキスト ボックス 143"/>
        <xdr:cNvSpPr txBox="1"/>
      </xdr:nvSpPr>
      <xdr:spPr>
        <a:xfrm>
          <a:off x="2608794" y="899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4609</xdr:rowOff>
    </xdr:from>
    <xdr:to>
      <xdr:col>3</xdr:col>
      <xdr:colOff>3175</xdr:colOff>
      <xdr:row>56</xdr:row>
      <xdr:rowOff>106209</xdr:rowOff>
    </xdr:to>
    <xdr:sp macro="" textlink="">
      <xdr:nvSpPr>
        <xdr:cNvPr id="145" name="円/楕円 144"/>
        <xdr:cNvSpPr/>
      </xdr:nvSpPr>
      <xdr:spPr>
        <a:xfrm>
          <a:off x="1968500" y="96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122736</xdr:rowOff>
    </xdr:from>
    <xdr:ext cx="599010" cy="259045"/>
    <xdr:sp macro="" textlink="">
      <xdr:nvSpPr>
        <xdr:cNvPr id="146" name="テキスト ボックス 145"/>
        <xdr:cNvSpPr txBox="1"/>
      </xdr:nvSpPr>
      <xdr:spPr>
        <a:xfrm>
          <a:off x="1719794" y="93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32390</xdr:rowOff>
    </xdr:from>
    <xdr:to>
      <xdr:col>1</xdr:col>
      <xdr:colOff>485775</xdr:colOff>
      <xdr:row>56</xdr:row>
      <xdr:rowOff>133990</xdr:rowOff>
    </xdr:to>
    <xdr:sp macro="" textlink="">
      <xdr:nvSpPr>
        <xdr:cNvPr id="147" name="円/楕円 146"/>
        <xdr:cNvSpPr/>
      </xdr:nvSpPr>
      <xdr:spPr>
        <a:xfrm>
          <a:off x="1079500" y="96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150517</xdr:rowOff>
    </xdr:from>
    <xdr:ext cx="599010" cy="259045"/>
    <xdr:sp macro="" textlink="">
      <xdr:nvSpPr>
        <xdr:cNvPr id="148" name="テキスト ボックス 147"/>
        <xdr:cNvSpPr txBox="1"/>
      </xdr:nvSpPr>
      <xdr:spPr>
        <a:xfrm>
          <a:off x="830794" y="940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4514</xdr:rowOff>
    </xdr:from>
    <xdr:to>
      <xdr:col>6</xdr:col>
      <xdr:colOff>510540</xdr:colOff>
      <xdr:row>79</xdr:row>
      <xdr:rowOff>10807</xdr:rowOff>
    </xdr:to>
    <xdr:cxnSp macro="">
      <xdr:nvCxnSpPr>
        <xdr:cNvPr id="173" name="直線コネクタ 172"/>
        <xdr:cNvCxnSpPr/>
      </xdr:nvCxnSpPr>
      <xdr:spPr>
        <a:xfrm flipV="1">
          <a:off x="4633595" y="12348914"/>
          <a:ext cx="1270" cy="120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14634</xdr:rowOff>
    </xdr:from>
    <xdr:ext cx="599010" cy="259045"/>
    <xdr:sp macro="" textlink="">
      <xdr:nvSpPr>
        <xdr:cNvPr id="174" name="民生費最小値テキスト"/>
        <xdr:cNvSpPr txBox="1"/>
      </xdr:nvSpPr>
      <xdr:spPr>
        <a:xfrm>
          <a:off x="4686300" y="1355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79</xdr:row>
      <xdr:rowOff>10807</xdr:rowOff>
    </xdr:from>
    <xdr:to>
      <xdr:col>6</xdr:col>
      <xdr:colOff>600075</xdr:colOff>
      <xdr:row>79</xdr:row>
      <xdr:rowOff>10807</xdr:rowOff>
    </xdr:to>
    <xdr:cxnSp macro="">
      <xdr:nvCxnSpPr>
        <xdr:cNvPr id="175" name="直線コネクタ 174"/>
        <xdr:cNvCxnSpPr/>
      </xdr:nvCxnSpPr>
      <xdr:spPr>
        <a:xfrm>
          <a:off x="4546600" y="135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122641</xdr:rowOff>
    </xdr:from>
    <xdr:ext cx="599010" cy="259045"/>
    <xdr:sp macro="" textlink="">
      <xdr:nvSpPr>
        <xdr:cNvPr id="176" name="民生費最大値テキスト"/>
        <xdr:cNvSpPr txBox="1"/>
      </xdr:nvSpPr>
      <xdr:spPr>
        <a:xfrm>
          <a:off x="4686300" y="121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72</xdr:row>
      <xdr:rowOff>4514</xdr:rowOff>
    </xdr:from>
    <xdr:to>
      <xdr:col>6</xdr:col>
      <xdr:colOff>600075</xdr:colOff>
      <xdr:row>72</xdr:row>
      <xdr:rowOff>4514</xdr:rowOff>
    </xdr:to>
    <xdr:cxnSp macro="">
      <xdr:nvCxnSpPr>
        <xdr:cNvPr id="177" name="直線コネクタ 176"/>
        <xdr:cNvCxnSpPr/>
      </xdr:nvCxnSpPr>
      <xdr:spPr>
        <a:xfrm>
          <a:off x="4546600" y="1234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119972</xdr:rowOff>
    </xdr:from>
    <xdr:to>
      <xdr:col>6</xdr:col>
      <xdr:colOff>511175</xdr:colOff>
      <xdr:row>75</xdr:row>
      <xdr:rowOff>209</xdr:rowOff>
    </xdr:to>
    <xdr:cxnSp macro="">
      <xdr:nvCxnSpPr>
        <xdr:cNvPr id="178" name="直線コネクタ 177"/>
        <xdr:cNvCxnSpPr/>
      </xdr:nvCxnSpPr>
      <xdr:spPr>
        <a:xfrm>
          <a:off x="3797300" y="12807272"/>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77241</xdr:rowOff>
    </xdr:from>
    <xdr:ext cx="599010" cy="259045"/>
    <xdr:sp macro="" textlink="">
      <xdr:nvSpPr>
        <xdr:cNvPr id="179" name="民生費平均値テキスト"/>
        <xdr:cNvSpPr txBox="1"/>
      </xdr:nvSpPr>
      <xdr:spPr>
        <a:xfrm>
          <a:off x="4686300" y="131074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98814</xdr:rowOff>
    </xdr:from>
    <xdr:to>
      <xdr:col>6</xdr:col>
      <xdr:colOff>561975</xdr:colOff>
      <xdr:row>77</xdr:row>
      <xdr:rowOff>28964</xdr:rowOff>
    </xdr:to>
    <xdr:sp macro="" textlink="">
      <xdr:nvSpPr>
        <xdr:cNvPr id="180" name="フローチャート : 判断 179"/>
        <xdr:cNvSpPr/>
      </xdr:nvSpPr>
      <xdr:spPr>
        <a:xfrm>
          <a:off x="45847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153912</xdr:rowOff>
    </xdr:from>
    <xdr:to>
      <xdr:col>5</xdr:col>
      <xdr:colOff>358775</xdr:colOff>
      <xdr:row>74</xdr:row>
      <xdr:rowOff>119972</xdr:rowOff>
    </xdr:to>
    <xdr:cxnSp macro="">
      <xdr:nvCxnSpPr>
        <xdr:cNvPr id="181" name="直線コネクタ 180"/>
        <xdr:cNvCxnSpPr/>
      </xdr:nvCxnSpPr>
      <xdr:spPr>
        <a:xfrm>
          <a:off x="2908300" y="12326862"/>
          <a:ext cx="889000" cy="48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109429</xdr:rowOff>
    </xdr:from>
    <xdr:to>
      <xdr:col>5</xdr:col>
      <xdr:colOff>409575</xdr:colOff>
      <xdr:row>77</xdr:row>
      <xdr:rowOff>39579</xdr:rowOff>
    </xdr:to>
    <xdr:sp macro="" textlink="">
      <xdr:nvSpPr>
        <xdr:cNvPr id="182" name="フローチャート : 判断 181"/>
        <xdr:cNvSpPr/>
      </xdr:nvSpPr>
      <xdr:spPr>
        <a:xfrm>
          <a:off x="3746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30706</xdr:rowOff>
    </xdr:from>
    <xdr:ext cx="599010" cy="259045"/>
    <xdr:sp macro="" textlink="">
      <xdr:nvSpPr>
        <xdr:cNvPr id="183" name="テキスト ボックス 182"/>
        <xdr:cNvSpPr txBox="1"/>
      </xdr:nvSpPr>
      <xdr:spPr>
        <a:xfrm>
          <a:off x="3497794"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153912</xdr:rowOff>
    </xdr:from>
    <xdr:to>
      <xdr:col>4</xdr:col>
      <xdr:colOff>155575</xdr:colOff>
      <xdr:row>75</xdr:row>
      <xdr:rowOff>137315</xdr:rowOff>
    </xdr:to>
    <xdr:cxnSp macro="">
      <xdr:nvCxnSpPr>
        <xdr:cNvPr id="184" name="直線コネクタ 183"/>
        <xdr:cNvCxnSpPr/>
      </xdr:nvCxnSpPr>
      <xdr:spPr>
        <a:xfrm flipV="1">
          <a:off x="2019300" y="12326862"/>
          <a:ext cx="889000" cy="66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47287</xdr:rowOff>
    </xdr:from>
    <xdr:to>
      <xdr:col>4</xdr:col>
      <xdr:colOff>206375</xdr:colOff>
      <xdr:row>77</xdr:row>
      <xdr:rowOff>148887</xdr:rowOff>
    </xdr:to>
    <xdr:sp macro="" textlink="">
      <xdr:nvSpPr>
        <xdr:cNvPr id="185" name="フローチャート : 判断 184"/>
        <xdr:cNvSpPr/>
      </xdr:nvSpPr>
      <xdr:spPr>
        <a:xfrm>
          <a:off x="2857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140014</xdr:rowOff>
    </xdr:from>
    <xdr:ext cx="599010" cy="259045"/>
    <xdr:sp macro="" textlink="">
      <xdr:nvSpPr>
        <xdr:cNvPr id="186" name="テキスト ボックス 185"/>
        <xdr:cNvSpPr txBox="1"/>
      </xdr:nvSpPr>
      <xdr:spPr>
        <a:xfrm>
          <a:off x="2608794"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137315</xdr:rowOff>
    </xdr:from>
    <xdr:to>
      <xdr:col>2</xdr:col>
      <xdr:colOff>638175</xdr:colOff>
      <xdr:row>76</xdr:row>
      <xdr:rowOff>62928</xdr:rowOff>
    </xdr:to>
    <xdr:cxnSp macro="">
      <xdr:nvCxnSpPr>
        <xdr:cNvPr id="187" name="直線コネクタ 186"/>
        <xdr:cNvCxnSpPr/>
      </xdr:nvCxnSpPr>
      <xdr:spPr>
        <a:xfrm flipV="1">
          <a:off x="1130300" y="12996065"/>
          <a:ext cx="889000" cy="9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141684</xdr:rowOff>
    </xdr:from>
    <xdr:to>
      <xdr:col>3</xdr:col>
      <xdr:colOff>3175</xdr:colOff>
      <xdr:row>77</xdr:row>
      <xdr:rowOff>71834</xdr:rowOff>
    </xdr:to>
    <xdr:sp macro="" textlink="">
      <xdr:nvSpPr>
        <xdr:cNvPr id="188" name="フローチャート : 判断 187"/>
        <xdr:cNvSpPr/>
      </xdr:nvSpPr>
      <xdr:spPr>
        <a:xfrm>
          <a:off x="1968500" y="13171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62961</xdr:rowOff>
    </xdr:from>
    <xdr:ext cx="599010" cy="259045"/>
    <xdr:sp macro="" textlink="">
      <xdr:nvSpPr>
        <xdr:cNvPr id="189" name="テキスト ボックス 188"/>
        <xdr:cNvSpPr txBox="1"/>
      </xdr:nvSpPr>
      <xdr:spPr>
        <a:xfrm>
          <a:off x="1719794" y="132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53992</xdr:rowOff>
    </xdr:from>
    <xdr:to>
      <xdr:col>1</xdr:col>
      <xdr:colOff>485775</xdr:colOff>
      <xdr:row>77</xdr:row>
      <xdr:rowOff>155592</xdr:rowOff>
    </xdr:to>
    <xdr:sp macro="" textlink="">
      <xdr:nvSpPr>
        <xdr:cNvPr id="190" name="フローチャート : 判断 189"/>
        <xdr:cNvSpPr/>
      </xdr:nvSpPr>
      <xdr:spPr>
        <a:xfrm>
          <a:off x="1079500" y="1325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146719</xdr:rowOff>
    </xdr:from>
    <xdr:ext cx="599010" cy="259045"/>
    <xdr:sp macro="" textlink="">
      <xdr:nvSpPr>
        <xdr:cNvPr id="191" name="テキスト ボックス 190"/>
        <xdr:cNvSpPr txBox="1"/>
      </xdr:nvSpPr>
      <xdr:spPr>
        <a:xfrm>
          <a:off x="830794" y="133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120859</xdr:rowOff>
    </xdr:from>
    <xdr:to>
      <xdr:col>6</xdr:col>
      <xdr:colOff>561975</xdr:colOff>
      <xdr:row>75</xdr:row>
      <xdr:rowOff>51009</xdr:rowOff>
    </xdr:to>
    <xdr:sp macro="" textlink="">
      <xdr:nvSpPr>
        <xdr:cNvPr id="197" name="円/楕円 196"/>
        <xdr:cNvSpPr/>
      </xdr:nvSpPr>
      <xdr:spPr>
        <a:xfrm>
          <a:off x="45847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143736</xdr:rowOff>
    </xdr:from>
    <xdr:ext cx="599010" cy="259045"/>
    <xdr:sp macro="" textlink="">
      <xdr:nvSpPr>
        <xdr:cNvPr id="198" name="民生費該当値テキスト"/>
        <xdr:cNvSpPr txBox="1"/>
      </xdr:nvSpPr>
      <xdr:spPr>
        <a:xfrm>
          <a:off x="4686300" y="1265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195,806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69172</xdr:rowOff>
    </xdr:from>
    <xdr:to>
      <xdr:col>5</xdr:col>
      <xdr:colOff>409575</xdr:colOff>
      <xdr:row>74</xdr:row>
      <xdr:rowOff>170772</xdr:rowOff>
    </xdr:to>
    <xdr:sp macro="" textlink="">
      <xdr:nvSpPr>
        <xdr:cNvPr id="199" name="円/楕円 198"/>
        <xdr:cNvSpPr/>
      </xdr:nvSpPr>
      <xdr:spPr>
        <a:xfrm>
          <a:off x="3746500" y="127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15849</xdr:rowOff>
    </xdr:from>
    <xdr:ext cx="599010" cy="259045"/>
    <xdr:sp macro="" textlink="">
      <xdr:nvSpPr>
        <xdr:cNvPr id="200" name="テキスト ボックス 199"/>
        <xdr:cNvSpPr txBox="1"/>
      </xdr:nvSpPr>
      <xdr:spPr>
        <a:xfrm>
          <a:off x="3497794" y="1253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103112</xdr:rowOff>
    </xdr:from>
    <xdr:to>
      <xdr:col>4</xdr:col>
      <xdr:colOff>206375</xdr:colOff>
      <xdr:row>72</xdr:row>
      <xdr:rowOff>33262</xdr:rowOff>
    </xdr:to>
    <xdr:sp macro="" textlink="">
      <xdr:nvSpPr>
        <xdr:cNvPr id="201" name="円/楕円 200"/>
        <xdr:cNvSpPr/>
      </xdr:nvSpPr>
      <xdr:spPr>
        <a:xfrm>
          <a:off x="2857500" y="122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49789</xdr:rowOff>
    </xdr:from>
    <xdr:ext cx="599010" cy="259045"/>
    <xdr:sp macro="" textlink="">
      <xdr:nvSpPr>
        <xdr:cNvPr id="202" name="テキスト ボックス 201"/>
        <xdr:cNvSpPr txBox="1"/>
      </xdr:nvSpPr>
      <xdr:spPr>
        <a:xfrm>
          <a:off x="2608794" y="1205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86515</xdr:rowOff>
    </xdr:from>
    <xdr:to>
      <xdr:col>3</xdr:col>
      <xdr:colOff>3175</xdr:colOff>
      <xdr:row>76</xdr:row>
      <xdr:rowOff>16666</xdr:rowOff>
    </xdr:to>
    <xdr:sp macro="" textlink="">
      <xdr:nvSpPr>
        <xdr:cNvPr id="203" name="円/楕円 202"/>
        <xdr:cNvSpPr/>
      </xdr:nvSpPr>
      <xdr:spPr>
        <a:xfrm>
          <a:off x="1968500" y="12945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33192</xdr:rowOff>
    </xdr:from>
    <xdr:ext cx="599010" cy="259045"/>
    <xdr:sp macro="" textlink="">
      <xdr:nvSpPr>
        <xdr:cNvPr id="204" name="テキスト ボックス 203"/>
        <xdr:cNvSpPr txBox="1"/>
      </xdr:nvSpPr>
      <xdr:spPr>
        <a:xfrm>
          <a:off x="1719794" y="1272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12128</xdr:rowOff>
    </xdr:from>
    <xdr:to>
      <xdr:col>1</xdr:col>
      <xdr:colOff>485775</xdr:colOff>
      <xdr:row>76</xdr:row>
      <xdr:rowOff>113728</xdr:rowOff>
    </xdr:to>
    <xdr:sp macro="" textlink="">
      <xdr:nvSpPr>
        <xdr:cNvPr id="205" name="円/楕円 204"/>
        <xdr:cNvSpPr/>
      </xdr:nvSpPr>
      <xdr:spPr>
        <a:xfrm>
          <a:off x="1079500" y="130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130256</xdr:rowOff>
    </xdr:from>
    <xdr:ext cx="599010" cy="259045"/>
    <xdr:sp macro="" textlink="">
      <xdr:nvSpPr>
        <xdr:cNvPr id="206" name="テキスト ボックス 205"/>
        <xdr:cNvSpPr txBox="1"/>
      </xdr:nvSpPr>
      <xdr:spPr>
        <a:xfrm>
          <a:off x="830794" y="1281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152185</xdr:rowOff>
    </xdr:from>
    <xdr:to>
      <xdr:col>6</xdr:col>
      <xdr:colOff>510540</xdr:colOff>
      <xdr:row>98</xdr:row>
      <xdr:rowOff>85927</xdr:rowOff>
    </xdr:to>
    <xdr:cxnSp macro="">
      <xdr:nvCxnSpPr>
        <xdr:cNvPr id="228" name="直線コネクタ 227"/>
        <xdr:cNvCxnSpPr/>
      </xdr:nvCxnSpPr>
      <xdr:spPr>
        <a:xfrm flipV="1">
          <a:off x="4633595" y="16439935"/>
          <a:ext cx="1270" cy="44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89754</xdr:rowOff>
    </xdr:from>
    <xdr:ext cx="534377" cy="259045"/>
    <xdr:sp macro="" textlink="">
      <xdr:nvSpPr>
        <xdr:cNvPr id="229" name="衛生費最小値テキスト"/>
        <xdr:cNvSpPr txBox="1"/>
      </xdr:nvSpPr>
      <xdr:spPr>
        <a:xfrm>
          <a:off x="4686300" y="168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85927</xdr:rowOff>
    </xdr:from>
    <xdr:to>
      <xdr:col>6</xdr:col>
      <xdr:colOff>600075</xdr:colOff>
      <xdr:row>98</xdr:row>
      <xdr:rowOff>85927</xdr:rowOff>
    </xdr:to>
    <xdr:cxnSp macro="">
      <xdr:nvCxnSpPr>
        <xdr:cNvPr id="230" name="直線コネクタ 229"/>
        <xdr:cNvCxnSpPr/>
      </xdr:nvCxnSpPr>
      <xdr:spPr>
        <a:xfrm>
          <a:off x="4546600" y="1688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98862</xdr:rowOff>
    </xdr:from>
    <xdr:ext cx="599010" cy="259045"/>
    <xdr:sp macro="" textlink="">
      <xdr:nvSpPr>
        <xdr:cNvPr id="231" name="衛生費最大値テキスト"/>
        <xdr:cNvSpPr txBox="1"/>
      </xdr:nvSpPr>
      <xdr:spPr>
        <a:xfrm>
          <a:off x="4686300" y="162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95</xdr:row>
      <xdr:rowOff>152185</xdr:rowOff>
    </xdr:from>
    <xdr:to>
      <xdr:col>6</xdr:col>
      <xdr:colOff>600075</xdr:colOff>
      <xdr:row>95</xdr:row>
      <xdr:rowOff>152185</xdr:rowOff>
    </xdr:to>
    <xdr:cxnSp macro="">
      <xdr:nvCxnSpPr>
        <xdr:cNvPr id="232" name="直線コネクタ 231"/>
        <xdr:cNvCxnSpPr/>
      </xdr:nvCxnSpPr>
      <xdr:spPr>
        <a:xfrm>
          <a:off x="4546600" y="1643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104439</xdr:rowOff>
    </xdr:from>
    <xdr:to>
      <xdr:col>6</xdr:col>
      <xdr:colOff>511175</xdr:colOff>
      <xdr:row>96</xdr:row>
      <xdr:rowOff>155000</xdr:rowOff>
    </xdr:to>
    <xdr:cxnSp macro="">
      <xdr:nvCxnSpPr>
        <xdr:cNvPr id="233" name="直線コネクタ 232"/>
        <xdr:cNvCxnSpPr/>
      </xdr:nvCxnSpPr>
      <xdr:spPr>
        <a:xfrm>
          <a:off x="3797300" y="15534939"/>
          <a:ext cx="838200" cy="10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77049</xdr:rowOff>
    </xdr:from>
    <xdr:ext cx="534377" cy="259045"/>
    <xdr:sp macro="" textlink="">
      <xdr:nvSpPr>
        <xdr:cNvPr id="234" name="衛生費平均値テキスト"/>
        <xdr:cNvSpPr txBox="1"/>
      </xdr:nvSpPr>
      <xdr:spPr>
        <a:xfrm>
          <a:off x="4686300" y="1670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98622</xdr:rowOff>
    </xdr:from>
    <xdr:to>
      <xdr:col>6</xdr:col>
      <xdr:colOff>561975</xdr:colOff>
      <xdr:row>98</xdr:row>
      <xdr:rowOff>28772</xdr:rowOff>
    </xdr:to>
    <xdr:sp macro="" textlink="">
      <xdr:nvSpPr>
        <xdr:cNvPr id="235" name="フローチャート : 判断 234"/>
        <xdr:cNvSpPr/>
      </xdr:nvSpPr>
      <xdr:spPr>
        <a:xfrm>
          <a:off x="4584700" y="1672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104439</xdr:rowOff>
    </xdr:from>
    <xdr:to>
      <xdr:col>5</xdr:col>
      <xdr:colOff>358775</xdr:colOff>
      <xdr:row>91</xdr:row>
      <xdr:rowOff>89664</xdr:rowOff>
    </xdr:to>
    <xdr:cxnSp macro="">
      <xdr:nvCxnSpPr>
        <xdr:cNvPr id="236" name="直線コネクタ 235"/>
        <xdr:cNvCxnSpPr/>
      </xdr:nvCxnSpPr>
      <xdr:spPr>
        <a:xfrm flipV="1">
          <a:off x="2908300" y="15534939"/>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97507</xdr:rowOff>
    </xdr:from>
    <xdr:to>
      <xdr:col>5</xdr:col>
      <xdr:colOff>409575</xdr:colOff>
      <xdr:row>98</xdr:row>
      <xdr:rowOff>27657</xdr:rowOff>
    </xdr:to>
    <xdr:sp macro="" textlink="">
      <xdr:nvSpPr>
        <xdr:cNvPr id="237" name="フローチャート : 判断 236"/>
        <xdr:cNvSpPr/>
      </xdr:nvSpPr>
      <xdr:spPr>
        <a:xfrm>
          <a:off x="3746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18784</xdr:rowOff>
    </xdr:from>
    <xdr:ext cx="534377" cy="259045"/>
    <xdr:sp macro="" textlink="">
      <xdr:nvSpPr>
        <xdr:cNvPr id="238" name="テキスト ボックス 237"/>
        <xdr:cNvSpPr txBox="1"/>
      </xdr:nvSpPr>
      <xdr:spPr>
        <a:xfrm>
          <a:off x="3530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89664</xdr:rowOff>
    </xdr:from>
    <xdr:to>
      <xdr:col>4</xdr:col>
      <xdr:colOff>155575</xdr:colOff>
      <xdr:row>95</xdr:row>
      <xdr:rowOff>149456</xdr:rowOff>
    </xdr:to>
    <xdr:cxnSp macro="">
      <xdr:nvCxnSpPr>
        <xdr:cNvPr id="239" name="直線コネクタ 238"/>
        <xdr:cNvCxnSpPr/>
      </xdr:nvCxnSpPr>
      <xdr:spPr>
        <a:xfrm flipV="1">
          <a:off x="2019300" y="15691614"/>
          <a:ext cx="889000" cy="7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109936</xdr:rowOff>
    </xdr:from>
    <xdr:to>
      <xdr:col>4</xdr:col>
      <xdr:colOff>206375</xdr:colOff>
      <xdr:row>98</xdr:row>
      <xdr:rowOff>40086</xdr:rowOff>
    </xdr:to>
    <xdr:sp macro="" textlink="">
      <xdr:nvSpPr>
        <xdr:cNvPr id="240" name="フローチャート : 判断 239"/>
        <xdr:cNvSpPr/>
      </xdr:nvSpPr>
      <xdr:spPr>
        <a:xfrm>
          <a:off x="2857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31213</xdr:rowOff>
    </xdr:from>
    <xdr:ext cx="534377" cy="259045"/>
    <xdr:sp macro="" textlink="">
      <xdr:nvSpPr>
        <xdr:cNvPr id="241" name="テキスト ボックス 240"/>
        <xdr:cNvSpPr txBox="1"/>
      </xdr:nvSpPr>
      <xdr:spPr>
        <a:xfrm>
          <a:off x="2641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149456</xdr:rowOff>
    </xdr:from>
    <xdr:to>
      <xdr:col>2</xdr:col>
      <xdr:colOff>638175</xdr:colOff>
      <xdr:row>97</xdr:row>
      <xdr:rowOff>68218</xdr:rowOff>
    </xdr:to>
    <xdr:cxnSp macro="">
      <xdr:nvCxnSpPr>
        <xdr:cNvPr id="242" name="直線コネクタ 241"/>
        <xdr:cNvCxnSpPr/>
      </xdr:nvCxnSpPr>
      <xdr:spPr>
        <a:xfrm flipV="1">
          <a:off x="1130300" y="16437206"/>
          <a:ext cx="889000" cy="26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122509</xdr:rowOff>
    </xdr:from>
    <xdr:to>
      <xdr:col>3</xdr:col>
      <xdr:colOff>3175</xdr:colOff>
      <xdr:row>98</xdr:row>
      <xdr:rowOff>52659</xdr:rowOff>
    </xdr:to>
    <xdr:sp macro="" textlink="">
      <xdr:nvSpPr>
        <xdr:cNvPr id="243" name="フローチャート : 判断 242"/>
        <xdr:cNvSpPr/>
      </xdr:nvSpPr>
      <xdr:spPr>
        <a:xfrm>
          <a:off x="1968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43786</xdr:rowOff>
    </xdr:from>
    <xdr:ext cx="534377" cy="259045"/>
    <xdr:sp macro="" textlink="">
      <xdr:nvSpPr>
        <xdr:cNvPr id="244" name="テキスト ボックス 243"/>
        <xdr:cNvSpPr txBox="1"/>
      </xdr:nvSpPr>
      <xdr:spPr>
        <a:xfrm>
          <a:off x="1752111" y="168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125639</xdr:rowOff>
    </xdr:from>
    <xdr:to>
      <xdr:col>1</xdr:col>
      <xdr:colOff>485775</xdr:colOff>
      <xdr:row>98</xdr:row>
      <xdr:rowOff>55789</xdr:rowOff>
    </xdr:to>
    <xdr:sp macro="" textlink="">
      <xdr:nvSpPr>
        <xdr:cNvPr id="245" name="フローチャート : 判断 244"/>
        <xdr:cNvSpPr/>
      </xdr:nvSpPr>
      <xdr:spPr>
        <a:xfrm>
          <a:off x="1079500" y="1675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46916</xdr:rowOff>
    </xdr:from>
    <xdr:ext cx="534377" cy="259045"/>
    <xdr:sp macro="" textlink="">
      <xdr:nvSpPr>
        <xdr:cNvPr id="246" name="テキスト ボックス 245"/>
        <xdr:cNvSpPr txBox="1"/>
      </xdr:nvSpPr>
      <xdr:spPr>
        <a:xfrm>
          <a:off x="863111" y="168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104200</xdr:rowOff>
    </xdr:from>
    <xdr:to>
      <xdr:col>6</xdr:col>
      <xdr:colOff>561975</xdr:colOff>
      <xdr:row>97</xdr:row>
      <xdr:rowOff>34350</xdr:rowOff>
    </xdr:to>
    <xdr:sp macro="" textlink="">
      <xdr:nvSpPr>
        <xdr:cNvPr id="252" name="円/楕円 251"/>
        <xdr:cNvSpPr/>
      </xdr:nvSpPr>
      <xdr:spPr>
        <a:xfrm>
          <a:off x="4584700" y="16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127077</xdr:rowOff>
    </xdr:from>
    <xdr:ext cx="599010" cy="259045"/>
    <xdr:sp macro="" textlink="">
      <xdr:nvSpPr>
        <xdr:cNvPr id="253" name="衛生費該当値テキスト"/>
        <xdr:cNvSpPr txBox="1"/>
      </xdr:nvSpPr>
      <xdr:spPr>
        <a:xfrm>
          <a:off x="4686300" y="1641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143,307</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53639</xdr:rowOff>
    </xdr:from>
    <xdr:to>
      <xdr:col>5</xdr:col>
      <xdr:colOff>409575</xdr:colOff>
      <xdr:row>90</xdr:row>
      <xdr:rowOff>155239</xdr:rowOff>
    </xdr:to>
    <xdr:sp macro="" textlink="">
      <xdr:nvSpPr>
        <xdr:cNvPr id="254" name="円/楕円 253"/>
        <xdr:cNvSpPr/>
      </xdr:nvSpPr>
      <xdr:spPr>
        <a:xfrm>
          <a:off x="3746500" y="154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316</xdr:rowOff>
    </xdr:from>
    <xdr:ext cx="599010" cy="259045"/>
    <xdr:sp macro="" textlink="">
      <xdr:nvSpPr>
        <xdr:cNvPr id="255" name="テキスト ボックス 254"/>
        <xdr:cNvSpPr txBox="1"/>
      </xdr:nvSpPr>
      <xdr:spPr>
        <a:xfrm>
          <a:off x="3497794" y="1525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615,425</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38864</xdr:rowOff>
    </xdr:from>
    <xdr:to>
      <xdr:col>4</xdr:col>
      <xdr:colOff>206375</xdr:colOff>
      <xdr:row>91</xdr:row>
      <xdr:rowOff>140464</xdr:rowOff>
    </xdr:to>
    <xdr:sp macro="" textlink="">
      <xdr:nvSpPr>
        <xdr:cNvPr id="256" name="円/楕円 255"/>
        <xdr:cNvSpPr/>
      </xdr:nvSpPr>
      <xdr:spPr>
        <a:xfrm>
          <a:off x="2857500" y="15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156991</xdr:rowOff>
    </xdr:from>
    <xdr:ext cx="599010" cy="259045"/>
    <xdr:sp macro="" textlink="">
      <xdr:nvSpPr>
        <xdr:cNvPr id="257" name="テキスト ボックス 256"/>
        <xdr:cNvSpPr txBox="1"/>
      </xdr:nvSpPr>
      <xdr:spPr>
        <a:xfrm>
          <a:off x="2608794" y="154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546,888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98656</xdr:rowOff>
    </xdr:from>
    <xdr:to>
      <xdr:col>3</xdr:col>
      <xdr:colOff>3175</xdr:colOff>
      <xdr:row>96</xdr:row>
      <xdr:rowOff>28806</xdr:rowOff>
    </xdr:to>
    <xdr:sp macro="" textlink="">
      <xdr:nvSpPr>
        <xdr:cNvPr id="258" name="円/楕円 257"/>
        <xdr:cNvSpPr/>
      </xdr:nvSpPr>
      <xdr:spPr>
        <a:xfrm>
          <a:off x="1968500" y="1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45333</xdr:rowOff>
    </xdr:from>
    <xdr:ext cx="599010" cy="259045"/>
    <xdr:sp macro="" textlink="">
      <xdr:nvSpPr>
        <xdr:cNvPr id="259" name="テキスト ボックス 258"/>
        <xdr:cNvSpPr txBox="1"/>
      </xdr:nvSpPr>
      <xdr:spPr>
        <a:xfrm>
          <a:off x="1719794" y="161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17418</xdr:rowOff>
    </xdr:from>
    <xdr:to>
      <xdr:col>1</xdr:col>
      <xdr:colOff>485775</xdr:colOff>
      <xdr:row>97</xdr:row>
      <xdr:rowOff>119018</xdr:rowOff>
    </xdr:to>
    <xdr:sp macro="" textlink="">
      <xdr:nvSpPr>
        <xdr:cNvPr id="260" name="円/楕円 259"/>
        <xdr:cNvSpPr/>
      </xdr:nvSpPr>
      <xdr:spPr>
        <a:xfrm>
          <a:off x="1079500" y="166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135545</xdr:rowOff>
    </xdr:from>
    <xdr:ext cx="599010" cy="259045"/>
    <xdr:sp macro="" textlink="">
      <xdr:nvSpPr>
        <xdr:cNvPr id="261" name="テキスト ボックス 260"/>
        <xdr:cNvSpPr txBox="1"/>
      </xdr:nvSpPr>
      <xdr:spPr>
        <a:xfrm>
          <a:off x="830794" y="164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5" name="直線コネクタ 284"/>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88"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89" name="直線コネクタ 288"/>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120345</xdr:rowOff>
    </xdr:from>
    <xdr:to>
      <xdr:col>15</xdr:col>
      <xdr:colOff>180975</xdr:colOff>
      <xdr:row>33</xdr:row>
      <xdr:rowOff>122784</xdr:rowOff>
    </xdr:to>
    <xdr:cxnSp macro="">
      <xdr:nvCxnSpPr>
        <xdr:cNvPr id="290" name="直線コネクタ 289"/>
        <xdr:cNvCxnSpPr/>
      </xdr:nvCxnSpPr>
      <xdr:spPr>
        <a:xfrm flipV="1">
          <a:off x="9639300" y="577819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1"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2" name="フローチャート : 判断 291"/>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122784</xdr:rowOff>
    </xdr:from>
    <xdr:to>
      <xdr:col>14</xdr:col>
      <xdr:colOff>28575</xdr:colOff>
      <xdr:row>34</xdr:row>
      <xdr:rowOff>23876</xdr:rowOff>
    </xdr:to>
    <xdr:cxnSp macro="">
      <xdr:nvCxnSpPr>
        <xdr:cNvPr id="293" name="直線コネクタ 292"/>
        <xdr:cNvCxnSpPr/>
      </xdr:nvCxnSpPr>
      <xdr:spPr>
        <a:xfrm flipV="1">
          <a:off x="8750300" y="5780634"/>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4" name="フローチャート : 判断 293"/>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5" name="テキスト ボックス 294"/>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96266</xdr:rowOff>
    </xdr:from>
    <xdr:to>
      <xdr:col>12</xdr:col>
      <xdr:colOff>511175</xdr:colOff>
      <xdr:row>34</xdr:row>
      <xdr:rowOff>23876</xdr:rowOff>
    </xdr:to>
    <xdr:cxnSp macro="">
      <xdr:nvCxnSpPr>
        <xdr:cNvPr id="296" name="直線コネクタ 295"/>
        <xdr:cNvCxnSpPr/>
      </xdr:nvCxnSpPr>
      <xdr:spPr>
        <a:xfrm>
          <a:off x="7861300" y="5582666"/>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7" name="フローチャート : 判断 296"/>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298" name="テキスト ボックス 297"/>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34239</xdr:rowOff>
    </xdr:from>
    <xdr:to>
      <xdr:col>11</xdr:col>
      <xdr:colOff>307975</xdr:colOff>
      <xdr:row>32</xdr:row>
      <xdr:rowOff>96266</xdr:rowOff>
    </xdr:to>
    <xdr:cxnSp macro="">
      <xdr:nvCxnSpPr>
        <xdr:cNvPr id="299" name="直線コネクタ 298"/>
        <xdr:cNvCxnSpPr/>
      </xdr:nvCxnSpPr>
      <xdr:spPr>
        <a:xfrm>
          <a:off x="6972300" y="5520639"/>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0" name="フローチャート : 判断 299"/>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1" name="テキスト ボックス 300"/>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2" name="フローチャート : 判断 301"/>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3" name="テキスト ボックス 302"/>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69545</xdr:rowOff>
    </xdr:from>
    <xdr:to>
      <xdr:col>15</xdr:col>
      <xdr:colOff>231775</xdr:colOff>
      <xdr:row>33</xdr:row>
      <xdr:rowOff>171145</xdr:rowOff>
    </xdr:to>
    <xdr:sp macro="" textlink="">
      <xdr:nvSpPr>
        <xdr:cNvPr id="309" name="円/楕円 308"/>
        <xdr:cNvSpPr/>
      </xdr:nvSpPr>
      <xdr:spPr>
        <a:xfrm>
          <a:off x="10426700" y="5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92422</xdr:rowOff>
    </xdr:from>
    <xdr:ext cx="534377" cy="259045"/>
    <xdr:sp macro="" textlink="">
      <xdr:nvSpPr>
        <xdr:cNvPr id="310" name="労働費該当値テキスト"/>
        <xdr:cNvSpPr txBox="1"/>
      </xdr:nvSpPr>
      <xdr:spPr>
        <a:xfrm>
          <a:off x="10528300" y="557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71984</xdr:rowOff>
    </xdr:from>
    <xdr:to>
      <xdr:col>14</xdr:col>
      <xdr:colOff>79375</xdr:colOff>
      <xdr:row>34</xdr:row>
      <xdr:rowOff>2134</xdr:rowOff>
    </xdr:to>
    <xdr:sp macro="" textlink="">
      <xdr:nvSpPr>
        <xdr:cNvPr id="311" name="円/楕円 310"/>
        <xdr:cNvSpPr/>
      </xdr:nvSpPr>
      <xdr:spPr>
        <a:xfrm>
          <a:off x="9588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18661</xdr:rowOff>
    </xdr:from>
    <xdr:ext cx="534377" cy="259045"/>
    <xdr:sp macro="" textlink="">
      <xdr:nvSpPr>
        <xdr:cNvPr id="312" name="テキスト ボックス 311"/>
        <xdr:cNvSpPr txBox="1"/>
      </xdr:nvSpPr>
      <xdr:spPr>
        <a:xfrm>
          <a:off x="9372111" y="55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144526</xdr:rowOff>
    </xdr:from>
    <xdr:to>
      <xdr:col>12</xdr:col>
      <xdr:colOff>561975</xdr:colOff>
      <xdr:row>34</xdr:row>
      <xdr:rowOff>74676</xdr:rowOff>
    </xdr:to>
    <xdr:sp macro="" textlink="">
      <xdr:nvSpPr>
        <xdr:cNvPr id="313" name="円/楕円 312"/>
        <xdr:cNvSpPr/>
      </xdr:nvSpPr>
      <xdr:spPr>
        <a:xfrm>
          <a:off x="8699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91203</xdr:rowOff>
    </xdr:from>
    <xdr:ext cx="534377" cy="259045"/>
    <xdr:sp macro="" textlink="">
      <xdr:nvSpPr>
        <xdr:cNvPr id="314" name="テキスト ボックス 313"/>
        <xdr:cNvSpPr txBox="1"/>
      </xdr:nvSpPr>
      <xdr:spPr>
        <a:xfrm>
          <a:off x="8483111" y="55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45466</xdr:rowOff>
    </xdr:from>
    <xdr:to>
      <xdr:col>11</xdr:col>
      <xdr:colOff>358775</xdr:colOff>
      <xdr:row>32</xdr:row>
      <xdr:rowOff>147066</xdr:rowOff>
    </xdr:to>
    <xdr:sp macro="" textlink="">
      <xdr:nvSpPr>
        <xdr:cNvPr id="315" name="円/楕円 314"/>
        <xdr:cNvSpPr/>
      </xdr:nvSpPr>
      <xdr:spPr>
        <a:xfrm>
          <a:off x="7810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163593</xdr:rowOff>
    </xdr:from>
    <xdr:ext cx="534377" cy="259045"/>
    <xdr:sp macro="" textlink="">
      <xdr:nvSpPr>
        <xdr:cNvPr id="316" name="テキスト ボックス 315"/>
        <xdr:cNvSpPr txBox="1"/>
      </xdr:nvSpPr>
      <xdr:spPr>
        <a:xfrm>
          <a:off x="7594111" y="53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154889</xdr:rowOff>
    </xdr:from>
    <xdr:to>
      <xdr:col>10</xdr:col>
      <xdr:colOff>155575</xdr:colOff>
      <xdr:row>32</xdr:row>
      <xdr:rowOff>85039</xdr:rowOff>
    </xdr:to>
    <xdr:sp macro="" textlink="">
      <xdr:nvSpPr>
        <xdr:cNvPr id="317" name="円/楕円 316"/>
        <xdr:cNvSpPr/>
      </xdr:nvSpPr>
      <xdr:spPr>
        <a:xfrm>
          <a:off x="6921500" y="54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101566</xdr:rowOff>
    </xdr:from>
    <xdr:ext cx="534377" cy="259045"/>
    <xdr:sp macro="" textlink="">
      <xdr:nvSpPr>
        <xdr:cNvPr id="318" name="テキスト ボックス 317"/>
        <xdr:cNvSpPr txBox="1"/>
      </xdr:nvSpPr>
      <xdr:spPr>
        <a:xfrm>
          <a:off x="6705111" y="52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0" name="直線コネクタ 339"/>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1"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2" name="直線コネクタ 341"/>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3"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4" name="直線コネクタ 343"/>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68002</xdr:rowOff>
    </xdr:from>
    <xdr:to>
      <xdr:col>15</xdr:col>
      <xdr:colOff>180975</xdr:colOff>
      <xdr:row>56</xdr:row>
      <xdr:rowOff>48223</xdr:rowOff>
    </xdr:to>
    <xdr:cxnSp macro="">
      <xdr:nvCxnSpPr>
        <xdr:cNvPr id="345" name="直線コネクタ 344"/>
        <xdr:cNvCxnSpPr/>
      </xdr:nvCxnSpPr>
      <xdr:spPr>
        <a:xfrm>
          <a:off x="9639300" y="9497752"/>
          <a:ext cx="838200" cy="1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6"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7" name="フローチャート : 判断 346"/>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68002</xdr:rowOff>
    </xdr:from>
    <xdr:to>
      <xdr:col>14</xdr:col>
      <xdr:colOff>28575</xdr:colOff>
      <xdr:row>57</xdr:row>
      <xdr:rowOff>10202</xdr:rowOff>
    </xdr:to>
    <xdr:cxnSp macro="">
      <xdr:nvCxnSpPr>
        <xdr:cNvPr id="348" name="直線コネクタ 347"/>
        <xdr:cNvCxnSpPr/>
      </xdr:nvCxnSpPr>
      <xdr:spPr>
        <a:xfrm flipV="1">
          <a:off x="8750300" y="9497752"/>
          <a:ext cx="889000" cy="2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49" name="フローチャート : 判断 348"/>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0" name="テキスト ボックス 349"/>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73470</xdr:rowOff>
    </xdr:from>
    <xdr:to>
      <xdr:col>12</xdr:col>
      <xdr:colOff>511175</xdr:colOff>
      <xdr:row>57</xdr:row>
      <xdr:rowOff>10202</xdr:rowOff>
    </xdr:to>
    <xdr:cxnSp macro="">
      <xdr:nvCxnSpPr>
        <xdr:cNvPr id="351" name="直線コネクタ 350"/>
        <xdr:cNvCxnSpPr/>
      </xdr:nvCxnSpPr>
      <xdr:spPr>
        <a:xfrm>
          <a:off x="7861300" y="9674670"/>
          <a:ext cx="889000" cy="10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2" name="フローチャート : 判断 351"/>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3" name="テキスト ボックス 352"/>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73470</xdr:rowOff>
    </xdr:from>
    <xdr:to>
      <xdr:col>11</xdr:col>
      <xdr:colOff>307975</xdr:colOff>
      <xdr:row>56</xdr:row>
      <xdr:rowOff>122637</xdr:rowOff>
    </xdr:to>
    <xdr:cxnSp macro="">
      <xdr:nvCxnSpPr>
        <xdr:cNvPr id="354" name="直線コネクタ 353"/>
        <xdr:cNvCxnSpPr/>
      </xdr:nvCxnSpPr>
      <xdr:spPr>
        <a:xfrm flipV="1">
          <a:off x="6972300" y="9674670"/>
          <a:ext cx="8890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5" name="フローチャート : 判断 354"/>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6" name="テキスト ボックス 355"/>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7" name="フローチャート : 判断 356"/>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58" name="テキスト ボックス 357"/>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168873</xdr:rowOff>
    </xdr:from>
    <xdr:to>
      <xdr:col>15</xdr:col>
      <xdr:colOff>231775</xdr:colOff>
      <xdr:row>56</xdr:row>
      <xdr:rowOff>99023</xdr:rowOff>
    </xdr:to>
    <xdr:sp macro="" textlink="">
      <xdr:nvSpPr>
        <xdr:cNvPr id="364" name="円/楕円 363"/>
        <xdr:cNvSpPr/>
      </xdr:nvSpPr>
      <xdr:spPr>
        <a:xfrm>
          <a:off x="10426700" y="95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20300</xdr:rowOff>
    </xdr:from>
    <xdr:ext cx="534377" cy="259045"/>
    <xdr:sp macro="" textlink="">
      <xdr:nvSpPr>
        <xdr:cNvPr id="365" name="農林水産業費該当値テキスト"/>
        <xdr:cNvSpPr txBox="1"/>
      </xdr:nvSpPr>
      <xdr:spPr>
        <a:xfrm>
          <a:off x="10528300" y="94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17202</xdr:rowOff>
    </xdr:from>
    <xdr:to>
      <xdr:col>14</xdr:col>
      <xdr:colOff>79375</xdr:colOff>
      <xdr:row>55</xdr:row>
      <xdr:rowOff>118802</xdr:rowOff>
    </xdr:to>
    <xdr:sp macro="" textlink="">
      <xdr:nvSpPr>
        <xdr:cNvPr id="366" name="円/楕円 365"/>
        <xdr:cNvSpPr/>
      </xdr:nvSpPr>
      <xdr:spPr>
        <a:xfrm>
          <a:off x="9588500" y="9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135329</xdr:rowOff>
    </xdr:from>
    <xdr:ext cx="534377" cy="259045"/>
    <xdr:sp macro="" textlink="">
      <xdr:nvSpPr>
        <xdr:cNvPr id="367" name="テキスト ボックス 366"/>
        <xdr:cNvSpPr txBox="1"/>
      </xdr:nvSpPr>
      <xdr:spPr>
        <a:xfrm>
          <a:off x="9372111" y="92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130852</xdr:rowOff>
    </xdr:from>
    <xdr:to>
      <xdr:col>12</xdr:col>
      <xdr:colOff>561975</xdr:colOff>
      <xdr:row>57</xdr:row>
      <xdr:rowOff>61002</xdr:rowOff>
    </xdr:to>
    <xdr:sp macro="" textlink="">
      <xdr:nvSpPr>
        <xdr:cNvPr id="368" name="円/楕円 367"/>
        <xdr:cNvSpPr/>
      </xdr:nvSpPr>
      <xdr:spPr>
        <a:xfrm>
          <a:off x="8699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52129</xdr:rowOff>
    </xdr:from>
    <xdr:ext cx="534377" cy="259045"/>
    <xdr:sp macro="" textlink="">
      <xdr:nvSpPr>
        <xdr:cNvPr id="369" name="テキスト ボックス 368"/>
        <xdr:cNvSpPr txBox="1"/>
      </xdr:nvSpPr>
      <xdr:spPr>
        <a:xfrm>
          <a:off x="8483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22670</xdr:rowOff>
    </xdr:from>
    <xdr:to>
      <xdr:col>11</xdr:col>
      <xdr:colOff>358775</xdr:colOff>
      <xdr:row>56</xdr:row>
      <xdr:rowOff>124270</xdr:rowOff>
    </xdr:to>
    <xdr:sp macro="" textlink="">
      <xdr:nvSpPr>
        <xdr:cNvPr id="370" name="円/楕円 369"/>
        <xdr:cNvSpPr/>
      </xdr:nvSpPr>
      <xdr:spPr>
        <a:xfrm>
          <a:off x="7810500" y="96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140797</xdr:rowOff>
    </xdr:from>
    <xdr:ext cx="534377" cy="259045"/>
    <xdr:sp macro="" textlink="">
      <xdr:nvSpPr>
        <xdr:cNvPr id="371" name="テキスト ボックス 370"/>
        <xdr:cNvSpPr txBox="1"/>
      </xdr:nvSpPr>
      <xdr:spPr>
        <a:xfrm>
          <a:off x="7594111" y="93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71837</xdr:rowOff>
    </xdr:from>
    <xdr:to>
      <xdr:col>10</xdr:col>
      <xdr:colOff>155575</xdr:colOff>
      <xdr:row>57</xdr:row>
      <xdr:rowOff>1987</xdr:rowOff>
    </xdr:to>
    <xdr:sp macro="" textlink="">
      <xdr:nvSpPr>
        <xdr:cNvPr id="372" name="円/楕円 371"/>
        <xdr:cNvSpPr/>
      </xdr:nvSpPr>
      <xdr:spPr>
        <a:xfrm>
          <a:off x="6921500" y="9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18514</xdr:rowOff>
    </xdr:from>
    <xdr:ext cx="534377" cy="259045"/>
    <xdr:sp macro="" textlink="">
      <xdr:nvSpPr>
        <xdr:cNvPr id="373" name="テキスト ボックス 372"/>
        <xdr:cNvSpPr txBox="1"/>
      </xdr:nvSpPr>
      <xdr:spPr>
        <a:xfrm>
          <a:off x="6705111" y="94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399" name="直線コネクタ 398"/>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0"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1" name="直線コネクタ 400"/>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2"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3" name="直線コネクタ 402"/>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149823</xdr:rowOff>
    </xdr:from>
    <xdr:to>
      <xdr:col>15</xdr:col>
      <xdr:colOff>180975</xdr:colOff>
      <xdr:row>75</xdr:row>
      <xdr:rowOff>78326</xdr:rowOff>
    </xdr:to>
    <xdr:cxnSp macro="">
      <xdr:nvCxnSpPr>
        <xdr:cNvPr id="404" name="直線コネクタ 403"/>
        <xdr:cNvCxnSpPr/>
      </xdr:nvCxnSpPr>
      <xdr:spPr>
        <a:xfrm flipV="1">
          <a:off x="9639300" y="12322773"/>
          <a:ext cx="838200" cy="6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5"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6" name="フローチャート : 判断 405"/>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78326</xdr:rowOff>
    </xdr:from>
    <xdr:to>
      <xdr:col>14</xdr:col>
      <xdr:colOff>28575</xdr:colOff>
      <xdr:row>76</xdr:row>
      <xdr:rowOff>17878</xdr:rowOff>
    </xdr:to>
    <xdr:cxnSp macro="">
      <xdr:nvCxnSpPr>
        <xdr:cNvPr id="407" name="直線コネクタ 406"/>
        <xdr:cNvCxnSpPr/>
      </xdr:nvCxnSpPr>
      <xdr:spPr>
        <a:xfrm flipV="1">
          <a:off x="8750300" y="12937076"/>
          <a:ext cx="8890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08" name="フローチャート : 判断 407"/>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09" name="テキスト ボックス 408"/>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83366</xdr:rowOff>
    </xdr:from>
    <xdr:to>
      <xdr:col>12</xdr:col>
      <xdr:colOff>511175</xdr:colOff>
      <xdr:row>76</xdr:row>
      <xdr:rowOff>17878</xdr:rowOff>
    </xdr:to>
    <xdr:cxnSp macro="">
      <xdr:nvCxnSpPr>
        <xdr:cNvPr id="410" name="直線コネクタ 409"/>
        <xdr:cNvCxnSpPr/>
      </xdr:nvCxnSpPr>
      <xdr:spPr>
        <a:xfrm>
          <a:off x="7861300" y="12942116"/>
          <a:ext cx="889000" cy="1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1" name="フローチャート : 判断 410"/>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2" name="テキスト ボックス 411"/>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83366</xdr:rowOff>
    </xdr:from>
    <xdr:to>
      <xdr:col>11</xdr:col>
      <xdr:colOff>307975</xdr:colOff>
      <xdr:row>76</xdr:row>
      <xdr:rowOff>57643</xdr:rowOff>
    </xdr:to>
    <xdr:cxnSp macro="">
      <xdr:nvCxnSpPr>
        <xdr:cNvPr id="413" name="直線コネクタ 412"/>
        <xdr:cNvCxnSpPr/>
      </xdr:nvCxnSpPr>
      <xdr:spPr>
        <a:xfrm flipV="1">
          <a:off x="6972300" y="12942116"/>
          <a:ext cx="889000" cy="14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4" name="フローチャート : 判断 413"/>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5" name="テキスト ボックス 414"/>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6" name="フローチャート : 判断 415"/>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7" name="テキスト ボックス 416"/>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99023</xdr:rowOff>
    </xdr:from>
    <xdr:to>
      <xdr:col>15</xdr:col>
      <xdr:colOff>231775</xdr:colOff>
      <xdr:row>72</xdr:row>
      <xdr:rowOff>29173</xdr:rowOff>
    </xdr:to>
    <xdr:sp macro="" textlink="">
      <xdr:nvSpPr>
        <xdr:cNvPr id="423" name="円/楕円 422"/>
        <xdr:cNvSpPr/>
      </xdr:nvSpPr>
      <xdr:spPr>
        <a:xfrm>
          <a:off x="10426700" y="122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121900</xdr:rowOff>
    </xdr:from>
    <xdr:ext cx="599010" cy="259045"/>
    <xdr:sp macro="" textlink="">
      <xdr:nvSpPr>
        <xdr:cNvPr id="424" name="商工費該当値テキスト"/>
        <xdr:cNvSpPr txBox="1"/>
      </xdr:nvSpPr>
      <xdr:spPr>
        <a:xfrm>
          <a:off x="10528300" y="121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27526</xdr:rowOff>
    </xdr:from>
    <xdr:to>
      <xdr:col>14</xdr:col>
      <xdr:colOff>79375</xdr:colOff>
      <xdr:row>75</xdr:row>
      <xdr:rowOff>129126</xdr:rowOff>
    </xdr:to>
    <xdr:sp macro="" textlink="">
      <xdr:nvSpPr>
        <xdr:cNvPr id="425" name="円/楕円 424"/>
        <xdr:cNvSpPr/>
      </xdr:nvSpPr>
      <xdr:spPr>
        <a:xfrm>
          <a:off x="9588500" y="128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145653</xdr:rowOff>
    </xdr:from>
    <xdr:ext cx="534377" cy="259045"/>
    <xdr:sp macro="" textlink="">
      <xdr:nvSpPr>
        <xdr:cNvPr id="426" name="テキスト ボックス 425"/>
        <xdr:cNvSpPr txBox="1"/>
      </xdr:nvSpPr>
      <xdr:spPr>
        <a:xfrm>
          <a:off x="9372111" y="126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138528</xdr:rowOff>
    </xdr:from>
    <xdr:to>
      <xdr:col>12</xdr:col>
      <xdr:colOff>561975</xdr:colOff>
      <xdr:row>76</xdr:row>
      <xdr:rowOff>68678</xdr:rowOff>
    </xdr:to>
    <xdr:sp macro="" textlink="">
      <xdr:nvSpPr>
        <xdr:cNvPr id="427" name="円/楕円 426"/>
        <xdr:cNvSpPr/>
      </xdr:nvSpPr>
      <xdr:spPr>
        <a:xfrm>
          <a:off x="8699500" y="129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85205</xdr:rowOff>
    </xdr:from>
    <xdr:ext cx="534377" cy="259045"/>
    <xdr:sp macro="" textlink="">
      <xdr:nvSpPr>
        <xdr:cNvPr id="428" name="テキスト ボックス 427"/>
        <xdr:cNvSpPr txBox="1"/>
      </xdr:nvSpPr>
      <xdr:spPr>
        <a:xfrm>
          <a:off x="8483111" y="1277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32566</xdr:rowOff>
    </xdr:from>
    <xdr:to>
      <xdr:col>11</xdr:col>
      <xdr:colOff>358775</xdr:colOff>
      <xdr:row>75</xdr:row>
      <xdr:rowOff>134166</xdr:rowOff>
    </xdr:to>
    <xdr:sp macro="" textlink="">
      <xdr:nvSpPr>
        <xdr:cNvPr id="429" name="円/楕円 428"/>
        <xdr:cNvSpPr/>
      </xdr:nvSpPr>
      <xdr:spPr>
        <a:xfrm>
          <a:off x="7810500" y="128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150693</xdr:rowOff>
    </xdr:from>
    <xdr:ext cx="534377" cy="259045"/>
    <xdr:sp macro="" textlink="">
      <xdr:nvSpPr>
        <xdr:cNvPr id="430" name="テキスト ボックス 429"/>
        <xdr:cNvSpPr txBox="1"/>
      </xdr:nvSpPr>
      <xdr:spPr>
        <a:xfrm>
          <a:off x="7594111" y="126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6843</xdr:rowOff>
    </xdr:from>
    <xdr:to>
      <xdr:col>10</xdr:col>
      <xdr:colOff>155575</xdr:colOff>
      <xdr:row>76</xdr:row>
      <xdr:rowOff>108443</xdr:rowOff>
    </xdr:to>
    <xdr:sp macro="" textlink="">
      <xdr:nvSpPr>
        <xdr:cNvPr id="431" name="円/楕円 430"/>
        <xdr:cNvSpPr/>
      </xdr:nvSpPr>
      <xdr:spPr>
        <a:xfrm>
          <a:off x="6921500" y="130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124971</xdr:rowOff>
    </xdr:from>
    <xdr:ext cx="534377" cy="259045"/>
    <xdr:sp macro="" textlink="">
      <xdr:nvSpPr>
        <xdr:cNvPr id="432" name="テキスト ボックス 431"/>
        <xdr:cNvSpPr txBox="1"/>
      </xdr:nvSpPr>
      <xdr:spPr>
        <a:xfrm>
          <a:off x="6705111" y="128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4" name="直線コネクタ 453"/>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5"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6" name="直線コネクタ 455"/>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7"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8" name="直線コネクタ 457"/>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61592</xdr:rowOff>
    </xdr:from>
    <xdr:to>
      <xdr:col>15</xdr:col>
      <xdr:colOff>180975</xdr:colOff>
      <xdr:row>95</xdr:row>
      <xdr:rowOff>77197</xdr:rowOff>
    </xdr:to>
    <xdr:cxnSp macro="">
      <xdr:nvCxnSpPr>
        <xdr:cNvPr id="459" name="直線コネクタ 458"/>
        <xdr:cNvCxnSpPr/>
      </xdr:nvCxnSpPr>
      <xdr:spPr>
        <a:xfrm flipV="1">
          <a:off x="9639300" y="16177892"/>
          <a:ext cx="838200" cy="18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0"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1" name="フローチャート : 判断 460"/>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77197</xdr:rowOff>
    </xdr:from>
    <xdr:to>
      <xdr:col>14</xdr:col>
      <xdr:colOff>28575</xdr:colOff>
      <xdr:row>97</xdr:row>
      <xdr:rowOff>58981</xdr:rowOff>
    </xdr:to>
    <xdr:cxnSp macro="">
      <xdr:nvCxnSpPr>
        <xdr:cNvPr id="462" name="直線コネクタ 461"/>
        <xdr:cNvCxnSpPr/>
      </xdr:nvCxnSpPr>
      <xdr:spPr>
        <a:xfrm flipV="1">
          <a:off x="8750300" y="16364947"/>
          <a:ext cx="889000" cy="3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3" name="フローチャート : 判断 462"/>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4" name="テキスト ボックス 463"/>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112730</xdr:rowOff>
    </xdr:from>
    <xdr:to>
      <xdr:col>12</xdr:col>
      <xdr:colOff>511175</xdr:colOff>
      <xdr:row>97</xdr:row>
      <xdr:rowOff>58981</xdr:rowOff>
    </xdr:to>
    <xdr:cxnSp macro="">
      <xdr:nvCxnSpPr>
        <xdr:cNvPr id="465" name="直線コネクタ 464"/>
        <xdr:cNvCxnSpPr/>
      </xdr:nvCxnSpPr>
      <xdr:spPr>
        <a:xfrm>
          <a:off x="7861300" y="16571930"/>
          <a:ext cx="889000" cy="1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6" name="フローチャート : 判断 465"/>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7" name="テキスト ボックス 466"/>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81091</xdr:rowOff>
    </xdr:from>
    <xdr:to>
      <xdr:col>11</xdr:col>
      <xdr:colOff>307975</xdr:colOff>
      <xdr:row>96</xdr:row>
      <xdr:rowOff>112730</xdr:rowOff>
    </xdr:to>
    <xdr:cxnSp macro="">
      <xdr:nvCxnSpPr>
        <xdr:cNvPr id="468" name="直線コネクタ 467"/>
        <xdr:cNvCxnSpPr/>
      </xdr:nvCxnSpPr>
      <xdr:spPr>
        <a:xfrm>
          <a:off x="6972300" y="16540291"/>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69" name="フローチャート : 判断 468"/>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0" name="テキスト ボックス 469"/>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1" name="フローチャート : 判断 470"/>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2" name="テキスト ボックス 471"/>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10792</xdr:rowOff>
    </xdr:from>
    <xdr:to>
      <xdr:col>15</xdr:col>
      <xdr:colOff>231775</xdr:colOff>
      <xdr:row>94</xdr:row>
      <xdr:rowOff>112392</xdr:rowOff>
    </xdr:to>
    <xdr:sp macro="" textlink="">
      <xdr:nvSpPr>
        <xdr:cNvPr id="478" name="円/楕円 477"/>
        <xdr:cNvSpPr/>
      </xdr:nvSpPr>
      <xdr:spPr>
        <a:xfrm>
          <a:off x="10426700" y="161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33669</xdr:rowOff>
    </xdr:from>
    <xdr:ext cx="599010" cy="259045"/>
    <xdr:sp macro="" textlink="">
      <xdr:nvSpPr>
        <xdr:cNvPr id="479" name="土木費該当値テキスト"/>
        <xdr:cNvSpPr txBox="1"/>
      </xdr:nvSpPr>
      <xdr:spPr>
        <a:xfrm>
          <a:off x="10528300" y="159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26397</xdr:rowOff>
    </xdr:from>
    <xdr:to>
      <xdr:col>14</xdr:col>
      <xdr:colOff>79375</xdr:colOff>
      <xdr:row>95</xdr:row>
      <xdr:rowOff>127997</xdr:rowOff>
    </xdr:to>
    <xdr:sp macro="" textlink="">
      <xdr:nvSpPr>
        <xdr:cNvPr id="480" name="円/楕円 479"/>
        <xdr:cNvSpPr/>
      </xdr:nvSpPr>
      <xdr:spPr>
        <a:xfrm>
          <a:off x="9588500" y="16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144524</xdr:rowOff>
    </xdr:from>
    <xdr:ext cx="599010" cy="259045"/>
    <xdr:sp macro="" textlink="">
      <xdr:nvSpPr>
        <xdr:cNvPr id="481" name="テキスト ボックス 480"/>
        <xdr:cNvSpPr txBox="1"/>
      </xdr:nvSpPr>
      <xdr:spPr>
        <a:xfrm>
          <a:off x="9339794" y="160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8181</xdr:rowOff>
    </xdr:from>
    <xdr:to>
      <xdr:col>12</xdr:col>
      <xdr:colOff>561975</xdr:colOff>
      <xdr:row>97</xdr:row>
      <xdr:rowOff>109781</xdr:rowOff>
    </xdr:to>
    <xdr:sp macro="" textlink="">
      <xdr:nvSpPr>
        <xdr:cNvPr id="482" name="円/楕円 481"/>
        <xdr:cNvSpPr/>
      </xdr:nvSpPr>
      <xdr:spPr>
        <a:xfrm>
          <a:off x="8699500" y="16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100908</xdr:rowOff>
    </xdr:from>
    <xdr:ext cx="534377" cy="259045"/>
    <xdr:sp macro="" textlink="">
      <xdr:nvSpPr>
        <xdr:cNvPr id="483" name="テキスト ボックス 482"/>
        <xdr:cNvSpPr txBox="1"/>
      </xdr:nvSpPr>
      <xdr:spPr>
        <a:xfrm>
          <a:off x="8483111" y="167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61930</xdr:rowOff>
    </xdr:from>
    <xdr:to>
      <xdr:col>11</xdr:col>
      <xdr:colOff>358775</xdr:colOff>
      <xdr:row>96</xdr:row>
      <xdr:rowOff>163530</xdr:rowOff>
    </xdr:to>
    <xdr:sp macro="" textlink="">
      <xdr:nvSpPr>
        <xdr:cNvPr id="484" name="円/楕円 483"/>
        <xdr:cNvSpPr/>
      </xdr:nvSpPr>
      <xdr:spPr>
        <a:xfrm>
          <a:off x="7810500" y="165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8607</xdr:rowOff>
    </xdr:from>
    <xdr:ext cx="534377" cy="259045"/>
    <xdr:sp macro="" textlink="">
      <xdr:nvSpPr>
        <xdr:cNvPr id="485" name="テキスト ボックス 484"/>
        <xdr:cNvSpPr txBox="1"/>
      </xdr:nvSpPr>
      <xdr:spPr>
        <a:xfrm>
          <a:off x="7594111" y="1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30291</xdr:rowOff>
    </xdr:from>
    <xdr:to>
      <xdr:col>10</xdr:col>
      <xdr:colOff>155575</xdr:colOff>
      <xdr:row>96</xdr:row>
      <xdr:rowOff>131891</xdr:rowOff>
    </xdr:to>
    <xdr:sp macro="" textlink="">
      <xdr:nvSpPr>
        <xdr:cNvPr id="486" name="円/楕円 485"/>
        <xdr:cNvSpPr/>
      </xdr:nvSpPr>
      <xdr:spPr>
        <a:xfrm>
          <a:off x="6921500" y="164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148418</xdr:rowOff>
    </xdr:from>
    <xdr:ext cx="534377" cy="259045"/>
    <xdr:sp macro="" textlink="">
      <xdr:nvSpPr>
        <xdr:cNvPr id="487" name="テキスト ボックス 486"/>
        <xdr:cNvSpPr txBox="1"/>
      </xdr:nvSpPr>
      <xdr:spPr>
        <a:xfrm>
          <a:off x="6705111" y="162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2" name="直線コネクタ 511"/>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3"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4" name="直線コネクタ 513"/>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5"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6" name="直線コネクタ 515"/>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33858</xdr:rowOff>
    </xdr:from>
    <xdr:to>
      <xdr:col>23</xdr:col>
      <xdr:colOff>517525</xdr:colOff>
      <xdr:row>34</xdr:row>
      <xdr:rowOff>65938</xdr:rowOff>
    </xdr:to>
    <xdr:cxnSp macro="">
      <xdr:nvCxnSpPr>
        <xdr:cNvPr id="517" name="直線コネクタ 516"/>
        <xdr:cNvCxnSpPr/>
      </xdr:nvCxnSpPr>
      <xdr:spPr>
        <a:xfrm flipV="1">
          <a:off x="15481300" y="5691708"/>
          <a:ext cx="8382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8"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9" name="フローチャート : 判断 518"/>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65938</xdr:rowOff>
    </xdr:from>
    <xdr:to>
      <xdr:col>22</xdr:col>
      <xdr:colOff>365125</xdr:colOff>
      <xdr:row>38</xdr:row>
      <xdr:rowOff>34316</xdr:rowOff>
    </xdr:to>
    <xdr:cxnSp macro="">
      <xdr:nvCxnSpPr>
        <xdr:cNvPr id="520" name="直線コネクタ 519"/>
        <xdr:cNvCxnSpPr/>
      </xdr:nvCxnSpPr>
      <xdr:spPr>
        <a:xfrm flipV="1">
          <a:off x="14592300" y="5895238"/>
          <a:ext cx="889000" cy="6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1" name="フローチャート : 判断 520"/>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2" name="テキスト ボックス 521"/>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34316</xdr:rowOff>
    </xdr:from>
    <xdr:to>
      <xdr:col>21</xdr:col>
      <xdr:colOff>161925</xdr:colOff>
      <xdr:row>38</xdr:row>
      <xdr:rowOff>134328</xdr:rowOff>
    </xdr:to>
    <xdr:cxnSp macro="">
      <xdr:nvCxnSpPr>
        <xdr:cNvPr id="523" name="直線コネクタ 522"/>
        <xdr:cNvCxnSpPr/>
      </xdr:nvCxnSpPr>
      <xdr:spPr>
        <a:xfrm flipV="1">
          <a:off x="13703300" y="6549416"/>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4" name="フローチャート : 判断 523"/>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5" name="テキスト ボックス 524"/>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68796</xdr:rowOff>
    </xdr:from>
    <xdr:to>
      <xdr:col>19</xdr:col>
      <xdr:colOff>644525</xdr:colOff>
      <xdr:row>38</xdr:row>
      <xdr:rowOff>134328</xdr:rowOff>
    </xdr:to>
    <xdr:cxnSp macro="">
      <xdr:nvCxnSpPr>
        <xdr:cNvPr id="526" name="直線コネクタ 525"/>
        <xdr:cNvCxnSpPr/>
      </xdr:nvCxnSpPr>
      <xdr:spPr>
        <a:xfrm>
          <a:off x="12814300" y="658389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7" name="フローチャート : 判断 526"/>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28" name="テキスト ボックス 527"/>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29" name="フローチャート : 判断 528"/>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0" name="テキスト ボックス 529"/>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154508</xdr:rowOff>
    </xdr:from>
    <xdr:to>
      <xdr:col>23</xdr:col>
      <xdr:colOff>568325</xdr:colOff>
      <xdr:row>33</xdr:row>
      <xdr:rowOff>84658</xdr:rowOff>
    </xdr:to>
    <xdr:sp macro="" textlink="">
      <xdr:nvSpPr>
        <xdr:cNvPr id="536" name="円/楕円 535"/>
        <xdr:cNvSpPr/>
      </xdr:nvSpPr>
      <xdr:spPr>
        <a:xfrm>
          <a:off x="16268700" y="56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5935</xdr:rowOff>
    </xdr:from>
    <xdr:ext cx="534377" cy="259045"/>
    <xdr:sp macro="" textlink="">
      <xdr:nvSpPr>
        <xdr:cNvPr id="537" name="消防費該当値テキスト"/>
        <xdr:cNvSpPr txBox="1"/>
      </xdr:nvSpPr>
      <xdr:spPr>
        <a:xfrm>
          <a:off x="16370300" y="54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74,556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15138</xdr:rowOff>
    </xdr:from>
    <xdr:to>
      <xdr:col>22</xdr:col>
      <xdr:colOff>415925</xdr:colOff>
      <xdr:row>34</xdr:row>
      <xdr:rowOff>116738</xdr:rowOff>
    </xdr:to>
    <xdr:sp macro="" textlink="">
      <xdr:nvSpPr>
        <xdr:cNvPr id="538" name="円/楕円 537"/>
        <xdr:cNvSpPr/>
      </xdr:nvSpPr>
      <xdr:spPr>
        <a:xfrm>
          <a:off x="15430500" y="58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133265</xdr:rowOff>
    </xdr:from>
    <xdr:ext cx="534377" cy="259045"/>
    <xdr:sp macro="" textlink="">
      <xdr:nvSpPr>
        <xdr:cNvPr id="539" name="テキスト ボックス 538"/>
        <xdr:cNvSpPr txBox="1"/>
      </xdr:nvSpPr>
      <xdr:spPr>
        <a:xfrm>
          <a:off x="15214111" y="56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154965</xdr:rowOff>
    </xdr:from>
    <xdr:to>
      <xdr:col>21</xdr:col>
      <xdr:colOff>212725</xdr:colOff>
      <xdr:row>38</xdr:row>
      <xdr:rowOff>85116</xdr:rowOff>
    </xdr:to>
    <xdr:sp macro="" textlink="">
      <xdr:nvSpPr>
        <xdr:cNvPr id="540" name="円/楕円 539"/>
        <xdr:cNvSpPr/>
      </xdr:nvSpPr>
      <xdr:spPr>
        <a:xfrm>
          <a:off x="14541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76243</xdr:rowOff>
    </xdr:from>
    <xdr:ext cx="534377" cy="259045"/>
    <xdr:sp macro="" textlink="">
      <xdr:nvSpPr>
        <xdr:cNvPr id="541" name="テキスト ボックス 540"/>
        <xdr:cNvSpPr txBox="1"/>
      </xdr:nvSpPr>
      <xdr:spPr>
        <a:xfrm>
          <a:off x="14325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83528</xdr:rowOff>
    </xdr:from>
    <xdr:to>
      <xdr:col>20</xdr:col>
      <xdr:colOff>9525</xdr:colOff>
      <xdr:row>39</xdr:row>
      <xdr:rowOff>13678</xdr:rowOff>
    </xdr:to>
    <xdr:sp macro="" textlink="">
      <xdr:nvSpPr>
        <xdr:cNvPr id="542" name="円/楕円 541"/>
        <xdr:cNvSpPr/>
      </xdr:nvSpPr>
      <xdr:spPr>
        <a:xfrm>
          <a:off x="13652500" y="65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4805</xdr:rowOff>
    </xdr:from>
    <xdr:ext cx="534377" cy="259045"/>
    <xdr:sp macro="" textlink="">
      <xdr:nvSpPr>
        <xdr:cNvPr id="543" name="テキスト ボックス 542"/>
        <xdr:cNvSpPr txBox="1"/>
      </xdr:nvSpPr>
      <xdr:spPr>
        <a:xfrm>
          <a:off x="13436111" y="66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17996</xdr:rowOff>
    </xdr:from>
    <xdr:to>
      <xdr:col>18</xdr:col>
      <xdr:colOff>492125</xdr:colOff>
      <xdr:row>38</xdr:row>
      <xdr:rowOff>119596</xdr:rowOff>
    </xdr:to>
    <xdr:sp macro="" textlink="">
      <xdr:nvSpPr>
        <xdr:cNvPr id="544" name="円/楕円 543"/>
        <xdr:cNvSpPr/>
      </xdr:nvSpPr>
      <xdr:spPr>
        <a:xfrm>
          <a:off x="12763500" y="65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136123</xdr:rowOff>
    </xdr:from>
    <xdr:ext cx="534377" cy="259045"/>
    <xdr:sp macro="" textlink="">
      <xdr:nvSpPr>
        <xdr:cNvPr id="545" name="テキスト ボックス 544"/>
        <xdr:cNvSpPr txBox="1"/>
      </xdr:nvSpPr>
      <xdr:spPr>
        <a:xfrm>
          <a:off x="12547111" y="63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9" name="直線コネクタ 568"/>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0"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1" name="直線コネクタ 570"/>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2"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3" name="直線コネクタ 572"/>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52157</xdr:rowOff>
    </xdr:from>
    <xdr:to>
      <xdr:col>23</xdr:col>
      <xdr:colOff>517525</xdr:colOff>
      <xdr:row>57</xdr:row>
      <xdr:rowOff>57141</xdr:rowOff>
    </xdr:to>
    <xdr:cxnSp macro="">
      <xdr:nvCxnSpPr>
        <xdr:cNvPr id="574" name="直線コネクタ 573"/>
        <xdr:cNvCxnSpPr/>
      </xdr:nvCxnSpPr>
      <xdr:spPr>
        <a:xfrm>
          <a:off x="15481300" y="9824807"/>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5"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6" name="フローチャート : 判断 575"/>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153279</xdr:rowOff>
    </xdr:from>
    <xdr:to>
      <xdr:col>22</xdr:col>
      <xdr:colOff>365125</xdr:colOff>
      <xdr:row>57</xdr:row>
      <xdr:rowOff>52157</xdr:rowOff>
    </xdr:to>
    <xdr:cxnSp macro="">
      <xdr:nvCxnSpPr>
        <xdr:cNvPr id="577" name="直線コネクタ 576"/>
        <xdr:cNvCxnSpPr/>
      </xdr:nvCxnSpPr>
      <xdr:spPr>
        <a:xfrm>
          <a:off x="14592300" y="9754479"/>
          <a:ext cx="889000" cy="7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8" name="フローチャート : 判断 577"/>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79" name="テキスト ボックス 578"/>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153279</xdr:rowOff>
    </xdr:from>
    <xdr:to>
      <xdr:col>21</xdr:col>
      <xdr:colOff>161925</xdr:colOff>
      <xdr:row>57</xdr:row>
      <xdr:rowOff>127897</xdr:rowOff>
    </xdr:to>
    <xdr:cxnSp macro="">
      <xdr:nvCxnSpPr>
        <xdr:cNvPr id="580" name="直線コネクタ 579"/>
        <xdr:cNvCxnSpPr/>
      </xdr:nvCxnSpPr>
      <xdr:spPr>
        <a:xfrm flipV="1">
          <a:off x="13703300" y="9754479"/>
          <a:ext cx="889000" cy="1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1" name="フローチャート : 判断 580"/>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2" name="テキスト ボックス 581"/>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46218</xdr:rowOff>
    </xdr:from>
    <xdr:to>
      <xdr:col>19</xdr:col>
      <xdr:colOff>644525</xdr:colOff>
      <xdr:row>57</xdr:row>
      <xdr:rowOff>127897</xdr:rowOff>
    </xdr:to>
    <xdr:cxnSp macro="">
      <xdr:nvCxnSpPr>
        <xdr:cNvPr id="583" name="直線コネクタ 582"/>
        <xdr:cNvCxnSpPr/>
      </xdr:nvCxnSpPr>
      <xdr:spPr>
        <a:xfrm>
          <a:off x="12814300" y="9818868"/>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4" name="フローチャート : 判断 583"/>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5" name="テキスト ボックス 584"/>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6" name="フローチャート : 判断 585"/>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7" name="テキスト ボックス 586"/>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6341</xdr:rowOff>
    </xdr:from>
    <xdr:to>
      <xdr:col>23</xdr:col>
      <xdr:colOff>568325</xdr:colOff>
      <xdr:row>57</xdr:row>
      <xdr:rowOff>107941</xdr:rowOff>
    </xdr:to>
    <xdr:sp macro="" textlink="">
      <xdr:nvSpPr>
        <xdr:cNvPr id="593" name="円/楕円 592"/>
        <xdr:cNvSpPr/>
      </xdr:nvSpPr>
      <xdr:spPr>
        <a:xfrm>
          <a:off x="16268700" y="9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29218</xdr:rowOff>
    </xdr:from>
    <xdr:ext cx="534377" cy="259045"/>
    <xdr:sp macro="" textlink="">
      <xdr:nvSpPr>
        <xdr:cNvPr id="594" name="教育費該当値テキスト"/>
        <xdr:cNvSpPr txBox="1"/>
      </xdr:nvSpPr>
      <xdr:spPr>
        <a:xfrm>
          <a:off x="16370300" y="96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1357</xdr:rowOff>
    </xdr:from>
    <xdr:to>
      <xdr:col>22</xdr:col>
      <xdr:colOff>415925</xdr:colOff>
      <xdr:row>57</xdr:row>
      <xdr:rowOff>102957</xdr:rowOff>
    </xdr:to>
    <xdr:sp macro="" textlink="">
      <xdr:nvSpPr>
        <xdr:cNvPr id="595" name="円/楕円 594"/>
        <xdr:cNvSpPr/>
      </xdr:nvSpPr>
      <xdr:spPr>
        <a:xfrm>
          <a:off x="15430500" y="97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119484</xdr:rowOff>
    </xdr:from>
    <xdr:ext cx="534377" cy="259045"/>
    <xdr:sp macro="" textlink="">
      <xdr:nvSpPr>
        <xdr:cNvPr id="596" name="テキスト ボックス 595"/>
        <xdr:cNvSpPr txBox="1"/>
      </xdr:nvSpPr>
      <xdr:spPr>
        <a:xfrm>
          <a:off x="15214111" y="9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102479</xdr:rowOff>
    </xdr:from>
    <xdr:to>
      <xdr:col>21</xdr:col>
      <xdr:colOff>212725</xdr:colOff>
      <xdr:row>57</xdr:row>
      <xdr:rowOff>32629</xdr:rowOff>
    </xdr:to>
    <xdr:sp macro="" textlink="">
      <xdr:nvSpPr>
        <xdr:cNvPr id="597" name="円/楕円 596"/>
        <xdr:cNvSpPr/>
      </xdr:nvSpPr>
      <xdr:spPr>
        <a:xfrm>
          <a:off x="14541500" y="97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49156</xdr:rowOff>
    </xdr:from>
    <xdr:ext cx="599010" cy="259045"/>
    <xdr:sp macro="" textlink="">
      <xdr:nvSpPr>
        <xdr:cNvPr id="598" name="テキスト ボックス 597"/>
        <xdr:cNvSpPr txBox="1"/>
      </xdr:nvSpPr>
      <xdr:spPr>
        <a:xfrm>
          <a:off x="14292794" y="947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77097</xdr:rowOff>
    </xdr:from>
    <xdr:to>
      <xdr:col>20</xdr:col>
      <xdr:colOff>9525</xdr:colOff>
      <xdr:row>58</xdr:row>
      <xdr:rowOff>7247</xdr:rowOff>
    </xdr:to>
    <xdr:sp macro="" textlink="">
      <xdr:nvSpPr>
        <xdr:cNvPr id="599" name="円/楕円 598"/>
        <xdr:cNvSpPr/>
      </xdr:nvSpPr>
      <xdr:spPr>
        <a:xfrm>
          <a:off x="13652500" y="98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23774</xdr:rowOff>
    </xdr:from>
    <xdr:ext cx="534377" cy="259045"/>
    <xdr:sp macro="" textlink="">
      <xdr:nvSpPr>
        <xdr:cNvPr id="600" name="テキスト ボックス 599"/>
        <xdr:cNvSpPr txBox="1"/>
      </xdr:nvSpPr>
      <xdr:spPr>
        <a:xfrm>
          <a:off x="13436111" y="96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166868</xdr:rowOff>
    </xdr:from>
    <xdr:to>
      <xdr:col>18</xdr:col>
      <xdr:colOff>492125</xdr:colOff>
      <xdr:row>57</xdr:row>
      <xdr:rowOff>97018</xdr:rowOff>
    </xdr:to>
    <xdr:sp macro="" textlink="">
      <xdr:nvSpPr>
        <xdr:cNvPr id="601" name="円/楕円 600"/>
        <xdr:cNvSpPr/>
      </xdr:nvSpPr>
      <xdr:spPr>
        <a:xfrm>
          <a:off x="12763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113545</xdr:rowOff>
    </xdr:from>
    <xdr:ext cx="534377" cy="259045"/>
    <xdr:sp macro="" textlink="">
      <xdr:nvSpPr>
        <xdr:cNvPr id="602" name="テキスト ボックス 601"/>
        <xdr:cNvSpPr txBox="1"/>
      </xdr:nvSpPr>
      <xdr:spPr>
        <a:xfrm>
          <a:off x="12547111" y="95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6" name="直線コネクタ 625"/>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9"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0" name="直線コネクタ 629"/>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114173</xdr:rowOff>
    </xdr:from>
    <xdr:to>
      <xdr:col>23</xdr:col>
      <xdr:colOff>517525</xdr:colOff>
      <xdr:row>77</xdr:row>
      <xdr:rowOff>12103</xdr:rowOff>
    </xdr:to>
    <xdr:cxnSp macro="">
      <xdr:nvCxnSpPr>
        <xdr:cNvPr id="631" name="直線コネクタ 630"/>
        <xdr:cNvCxnSpPr/>
      </xdr:nvCxnSpPr>
      <xdr:spPr>
        <a:xfrm flipV="1">
          <a:off x="15481300" y="12630023"/>
          <a:ext cx="838200" cy="58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2"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3" name="フローチャート : 判断 632"/>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12103</xdr:rowOff>
    </xdr:from>
    <xdr:to>
      <xdr:col>22</xdr:col>
      <xdr:colOff>365125</xdr:colOff>
      <xdr:row>77</xdr:row>
      <xdr:rowOff>94391</xdr:rowOff>
    </xdr:to>
    <xdr:cxnSp macro="">
      <xdr:nvCxnSpPr>
        <xdr:cNvPr id="634" name="直線コネクタ 633"/>
        <xdr:cNvCxnSpPr/>
      </xdr:nvCxnSpPr>
      <xdr:spPr>
        <a:xfrm flipV="1">
          <a:off x="14592300" y="13213753"/>
          <a:ext cx="889000" cy="8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5" name="フローチャート : 判断 634"/>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6" name="テキスト ボックス 635"/>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94391</xdr:rowOff>
    </xdr:from>
    <xdr:to>
      <xdr:col>21</xdr:col>
      <xdr:colOff>161925</xdr:colOff>
      <xdr:row>79</xdr:row>
      <xdr:rowOff>29744</xdr:rowOff>
    </xdr:to>
    <xdr:cxnSp macro="">
      <xdr:nvCxnSpPr>
        <xdr:cNvPr id="637" name="直線コネクタ 636"/>
        <xdr:cNvCxnSpPr/>
      </xdr:nvCxnSpPr>
      <xdr:spPr>
        <a:xfrm flipV="1">
          <a:off x="13703300" y="13296041"/>
          <a:ext cx="889000" cy="27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8" name="フローチャート : 判断 637"/>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39" name="テキスト ボックス 638"/>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28662</xdr:rowOff>
    </xdr:from>
    <xdr:to>
      <xdr:col>19</xdr:col>
      <xdr:colOff>644525</xdr:colOff>
      <xdr:row>79</xdr:row>
      <xdr:rowOff>29744</xdr:rowOff>
    </xdr:to>
    <xdr:cxnSp macro="">
      <xdr:nvCxnSpPr>
        <xdr:cNvPr id="640" name="直線コネクタ 639"/>
        <xdr:cNvCxnSpPr/>
      </xdr:nvCxnSpPr>
      <xdr:spPr>
        <a:xfrm>
          <a:off x="12814300" y="1357321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1" name="フローチャート : 判断 640"/>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2" name="テキスト ボックス 641"/>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3" name="フローチャート : 判断 642"/>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4" name="テキスト ボックス 643"/>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63373</xdr:rowOff>
    </xdr:from>
    <xdr:to>
      <xdr:col>23</xdr:col>
      <xdr:colOff>568325</xdr:colOff>
      <xdr:row>73</xdr:row>
      <xdr:rowOff>164973</xdr:rowOff>
    </xdr:to>
    <xdr:sp macro="" textlink="">
      <xdr:nvSpPr>
        <xdr:cNvPr id="650" name="円/楕円 649"/>
        <xdr:cNvSpPr/>
      </xdr:nvSpPr>
      <xdr:spPr>
        <a:xfrm>
          <a:off x="16268700" y="125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86250</xdr:rowOff>
    </xdr:from>
    <xdr:ext cx="599010" cy="259045"/>
    <xdr:sp macro="" textlink="">
      <xdr:nvSpPr>
        <xdr:cNvPr id="651" name="災害復旧費該当値テキスト"/>
        <xdr:cNvSpPr txBox="1"/>
      </xdr:nvSpPr>
      <xdr:spPr>
        <a:xfrm>
          <a:off x="16370300" y="124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132753</xdr:rowOff>
    </xdr:from>
    <xdr:to>
      <xdr:col>22</xdr:col>
      <xdr:colOff>415925</xdr:colOff>
      <xdr:row>77</xdr:row>
      <xdr:rowOff>62903</xdr:rowOff>
    </xdr:to>
    <xdr:sp macro="" textlink="">
      <xdr:nvSpPr>
        <xdr:cNvPr id="652" name="円/楕円 651"/>
        <xdr:cNvSpPr/>
      </xdr:nvSpPr>
      <xdr:spPr>
        <a:xfrm>
          <a:off x="15430500" y="131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79430</xdr:rowOff>
    </xdr:from>
    <xdr:ext cx="534377" cy="259045"/>
    <xdr:sp macro="" textlink="">
      <xdr:nvSpPr>
        <xdr:cNvPr id="653" name="テキスト ボックス 652"/>
        <xdr:cNvSpPr txBox="1"/>
      </xdr:nvSpPr>
      <xdr:spPr>
        <a:xfrm>
          <a:off x="15214111" y="129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43591</xdr:rowOff>
    </xdr:from>
    <xdr:to>
      <xdr:col>21</xdr:col>
      <xdr:colOff>212725</xdr:colOff>
      <xdr:row>77</xdr:row>
      <xdr:rowOff>145191</xdr:rowOff>
    </xdr:to>
    <xdr:sp macro="" textlink="">
      <xdr:nvSpPr>
        <xdr:cNvPr id="654" name="円/楕円 653"/>
        <xdr:cNvSpPr/>
      </xdr:nvSpPr>
      <xdr:spPr>
        <a:xfrm>
          <a:off x="14541500" y="132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161718</xdr:rowOff>
    </xdr:from>
    <xdr:ext cx="534377" cy="259045"/>
    <xdr:sp macro="" textlink="">
      <xdr:nvSpPr>
        <xdr:cNvPr id="655" name="テキスト ボックス 654"/>
        <xdr:cNvSpPr txBox="1"/>
      </xdr:nvSpPr>
      <xdr:spPr>
        <a:xfrm>
          <a:off x="14325111" y="130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150394</xdr:rowOff>
    </xdr:from>
    <xdr:to>
      <xdr:col>20</xdr:col>
      <xdr:colOff>9525</xdr:colOff>
      <xdr:row>79</xdr:row>
      <xdr:rowOff>80544</xdr:rowOff>
    </xdr:to>
    <xdr:sp macro="" textlink="">
      <xdr:nvSpPr>
        <xdr:cNvPr id="656" name="円/楕円 655"/>
        <xdr:cNvSpPr/>
      </xdr:nvSpPr>
      <xdr:spPr>
        <a:xfrm>
          <a:off x="13652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71671</xdr:rowOff>
    </xdr:from>
    <xdr:ext cx="469744" cy="259045"/>
    <xdr:sp macro="" textlink="">
      <xdr:nvSpPr>
        <xdr:cNvPr id="657" name="テキスト ボックス 656"/>
        <xdr:cNvSpPr txBox="1"/>
      </xdr:nvSpPr>
      <xdr:spPr>
        <a:xfrm>
          <a:off x="13468427" y="13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149312</xdr:rowOff>
    </xdr:from>
    <xdr:to>
      <xdr:col>18</xdr:col>
      <xdr:colOff>492125</xdr:colOff>
      <xdr:row>79</xdr:row>
      <xdr:rowOff>79462</xdr:rowOff>
    </xdr:to>
    <xdr:sp macro="" textlink="">
      <xdr:nvSpPr>
        <xdr:cNvPr id="658" name="円/楕円 657"/>
        <xdr:cNvSpPr/>
      </xdr:nvSpPr>
      <xdr:spPr>
        <a:xfrm>
          <a:off x="12763500" y="135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70589</xdr:rowOff>
    </xdr:from>
    <xdr:ext cx="469744" cy="259045"/>
    <xdr:sp macro="" textlink="">
      <xdr:nvSpPr>
        <xdr:cNvPr id="659" name="テキスト ボックス 658"/>
        <xdr:cNvSpPr txBox="1"/>
      </xdr:nvSpPr>
      <xdr:spPr>
        <a:xfrm>
          <a:off x="12579427" y="136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9" name="直線コネクタ 678"/>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0"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1" name="直線コネクタ 680"/>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2"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3" name="直線コネクタ 682"/>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53690</xdr:rowOff>
    </xdr:from>
    <xdr:to>
      <xdr:col>23</xdr:col>
      <xdr:colOff>517525</xdr:colOff>
      <xdr:row>95</xdr:row>
      <xdr:rowOff>80625</xdr:rowOff>
    </xdr:to>
    <xdr:cxnSp macro="">
      <xdr:nvCxnSpPr>
        <xdr:cNvPr id="684" name="直線コネクタ 683"/>
        <xdr:cNvCxnSpPr/>
      </xdr:nvCxnSpPr>
      <xdr:spPr>
        <a:xfrm>
          <a:off x="15481300" y="16341440"/>
          <a:ext cx="8382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5"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6" name="フローチャート : 判断 685"/>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12433</xdr:rowOff>
    </xdr:from>
    <xdr:to>
      <xdr:col>22</xdr:col>
      <xdr:colOff>365125</xdr:colOff>
      <xdr:row>95</xdr:row>
      <xdr:rowOff>53690</xdr:rowOff>
    </xdr:to>
    <xdr:cxnSp macro="">
      <xdr:nvCxnSpPr>
        <xdr:cNvPr id="687" name="直線コネクタ 686"/>
        <xdr:cNvCxnSpPr/>
      </xdr:nvCxnSpPr>
      <xdr:spPr>
        <a:xfrm>
          <a:off x="14592300" y="16300183"/>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8" name="フローチャート : 判断 687"/>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9" name="テキスト ボックス 688"/>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160525</xdr:rowOff>
    </xdr:from>
    <xdr:to>
      <xdr:col>21</xdr:col>
      <xdr:colOff>161925</xdr:colOff>
      <xdr:row>95</xdr:row>
      <xdr:rowOff>12433</xdr:rowOff>
    </xdr:to>
    <xdr:cxnSp macro="">
      <xdr:nvCxnSpPr>
        <xdr:cNvPr id="690" name="直線コネクタ 689"/>
        <xdr:cNvCxnSpPr/>
      </xdr:nvCxnSpPr>
      <xdr:spPr>
        <a:xfrm>
          <a:off x="13703300" y="16276825"/>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1" name="フローチャート : 判断 690"/>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2" name="テキスト ボックス 691"/>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140111</xdr:rowOff>
    </xdr:from>
    <xdr:to>
      <xdr:col>19</xdr:col>
      <xdr:colOff>644525</xdr:colOff>
      <xdr:row>94</xdr:row>
      <xdr:rowOff>160525</xdr:rowOff>
    </xdr:to>
    <xdr:cxnSp macro="">
      <xdr:nvCxnSpPr>
        <xdr:cNvPr id="693" name="直線コネクタ 692"/>
        <xdr:cNvCxnSpPr/>
      </xdr:nvCxnSpPr>
      <xdr:spPr>
        <a:xfrm>
          <a:off x="12814300" y="16256411"/>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4" name="フローチャート : 判断 693"/>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5" name="テキスト ボックス 694"/>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6" name="フローチャート : 判断 695"/>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7" name="テキスト ボックス 696"/>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29825</xdr:rowOff>
    </xdr:from>
    <xdr:to>
      <xdr:col>23</xdr:col>
      <xdr:colOff>568325</xdr:colOff>
      <xdr:row>95</xdr:row>
      <xdr:rowOff>131425</xdr:rowOff>
    </xdr:to>
    <xdr:sp macro="" textlink="">
      <xdr:nvSpPr>
        <xdr:cNvPr id="703" name="円/楕円 702"/>
        <xdr:cNvSpPr/>
      </xdr:nvSpPr>
      <xdr:spPr>
        <a:xfrm>
          <a:off x="16268700" y="163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52702</xdr:rowOff>
    </xdr:from>
    <xdr:ext cx="534377" cy="259045"/>
    <xdr:sp macro="" textlink="">
      <xdr:nvSpPr>
        <xdr:cNvPr id="704" name="公債費該当値テキスト"/>
        <xdr:cNvSpPr txBox="1"/>
      </xdr:nvSpPr>
      <xdr:spPr>
        <a:xfrm>
          <a:off x="16370300" y="161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2890</xdr:rowOff>
    </xdr:from>
    <xdr:to>
      <xdr:col>22</xdr:col>
      <xdr:colOff>415925</xdr:colOff>
      <xdr:row>95</xdr:row>
      <xdr:rowOff>104490</xdr:rowOff>
    </xdr:to>
    <xdr:sp macro="" textlink="">
      <xdr:nvSpPr>
        <xdr:cNvPr id="705" name="円/楕円 704"/>
        <xdr:cNvSpPr/>
      </xdr:nvSpPr>
      <xdr:spPr>
        <a:xfrm>
          <a:off x="15430500" y="162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121017</xdr:rowOff>
    </xdr:from>
    <xdr:ext cx="534377" cy="259045"/>
    <xdr:sp macro="" textlink="">
      <xdr:nvSpPr>
        <xdr:cNvPr id="706" name="テキスト ボックス 705"/>
        <xdr:cNvSpPr txBox="1"/>
      </xdr:nvSpPr>
      <xdr:spPr>
        <a:xfrm>
          <a:off x="15214111" y="160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133083</xdr:rowOff>
    </xdr:from>
    <xdr:to>
      <xdr:col>21</xdr:col>
      <xdr:colOff>212725</xdr:colOff>
      <xdr:row>95</xdr:row>
      <xdr:rowOff>63233</xdr:rowOff>
    </xdr:to>
    <xdr:sp macro="" textlink="">
      <xdr:nvSpPr>
        <xdr:cNvPr id="707" name="円/楕円 706"/>
        <xdr:cNvSpPr/>
      </xdr:nvSpPr>
      <xdr:spPr>
        <a:xfrm>
          <a:off x="14541500" y="162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79760</xdr:rowOff>
    </xdr:from>
    <xdr:ext cx="534377" cy="259045"/>
    <xdr:sp macro="" textlink="">
      <xdr:nvSpPr>
        <xdr:cNvPr id="708" name="テキスト ボックス 707"/>
        <xdr:cNvSpPr txBox="1"/>
      </xdr:nvSpPr>
      <xdr:spPr>
        <a:xfrm>
          <a:off x="14325111" y="160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109725</xdr:rowOff>
    </xdr:from>
    <xdr:to>
      <xdr:col>20</xdr:col>
      <xdr:colOff>9525</xdr:colOff>
      <xdr:row>95</xdr:row>
      <xdr:rowOff>39875</xdr:rowOff>
    </xdr:to>
    <xdr:sp macro="" textlink="">
      <xdr:nvSpPr>
        <xdr:cNvPr id="709" name="円/楕円 708"/>
        <xdr:cNvSpPr/>
      </xdr:nvSpPr>
      <xdr:spPr>
        <a:xfrm>
          <a:off x="13652500" y="1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56402</xdr:rowOff>
    </xdr:from>
    <xdr:ext cx="534377" cy="259045"/>
    <xdr:sp macro="" textlink="">
      <xdr:nvSpPr>
        <xdr:cNvPr id="710" name="テキスト ボックス 709"/>
        <xdr:cNvSpPr txBox="1"/>
      </xdr:nvSpPr>
      <xdr:spPr>
        <a:xfrm>
          <a:off x="13436111" y="160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89311</xdr:rowOff>
    </xdr:from>
    <xdr:to>
      <xdr:col>18</xdr:col>
      <xdr:colOff>492125</xdr:colOff>
      <xdr:row>95</xdr:row>
      <xdr:rowOff>19461</xdr:rowOff>
    </xdr:to>
    <xdr:sp macro="" textlink="">
      <xdr:nvSpPr>
        <xdr:cNvPr id="711" name="円/楕円 710"/>
        <xdr:cNvSpPr/>
      </xdr:nvSpPr>
      <xdr:spPr>
        <a:xfrm>
          <a:off x="12763500" y="162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35988</xdr:rowOff>
    </xdr:from>
    <xdr:ext cx="534377" cy="259045"/>
    <xdr:sp macro="" textlink="">
      <xdr:nvSpPr>
        <xdr:cNvPr id="712" name="テキスト ボックス 711"/>
        <xdr:cNvSpPr txBox="1"/>
      </xdr:nvSpPr>
      <xdr:spPr>
        <a:xfrm>
          <a:off x="12547111" y="159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4" name="直線コネクタ 733"/>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5"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7"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8" name="直線コネクタ 737"/>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41859</xdr:rowOff>
    </xdr:from>
    <xdr:to>
      <xdr:col>32</xdr:col>
      <xdr:colOff>187325</xdr:colOff>
      <xdr:row>38</xdr:row>
      <xdr:rowOff>139700</xdr:rowOff>
    </xdr:to>
    <xdr:cxnSp macro="">
      <xdr:nvCxnSpPr>
        <xdr:cNvPr id="739" name="直線コネクタ 738"/>
        <xdr:cNvCxnSpPr/>
      </xdr:nvCxnSpPr>
      <xdr:spPr>
        <a:xfrm flipV="1">
          <a:off x="21323300" y="6556959"/>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26957</xdr:rowOff>
    </xdr:from>
    <xdr:ext cx="378565" cy="259045"/>
    <xdr:sp macro="" textlink="">
      <xdr:nvSpPr>
        <xdr:cNvPr id="740" name="諸支出金平均値テキスト"/>
        <xdr:cNvSpPr txBox="1"/>
      </xdr:nvSpPr>
      <xdr:spPr>
        <a:xfrm>
          <a:off x="22212300" y="65420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1" name="フローチャート : 判断 740"/>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3" name="フローチャート : 判断 742"/>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4" name="テキスト ボックス 743"/>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6" name="フローチャート : 判断 745"/>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7" name="テキスト ボックス 746"/>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49" name="フローチャート : 判断 748"/>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0" name="テキスト ボックス 749"/>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1" name="フローチャート : 判断 750"/>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2" name="テキスト ボックス 751"/>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162509</xdr:rowOff>
    </xdr:from>
    <xdr:to>
      <xdr:col>32</xdr:col>
      <xdr:colOff>238125</xdr:colOff>
      <xdr:row>38</xdr:row>
      <xdr:rowOff>92659</xdr:rowOff>
    </xdr:to>
    <xdr:sp macro="" textlink="">
      <xdr:nvSpPr>
        <xdr:cNvPr id="758" name="円/楕円 757"/>
        <xdr:cNvSpPr/>
      </xdr:nvSpPr>
      <xdr:spPr>
        <a:xfrm>
          <a:off x="22110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121886</xdr:rowOff>
    </xdr:from>
    <xdr:ext cx="469744" cy="259045"/>
    <xdr:sp macro="" textlink="">
      <xdr:nvSpPr>
        <xdr:cNvPr id="759" name="諸支出金該当値テキスト"/>
        <xdr:cNvSpPr txBox="1"/>
      </xdr:nvSpPr>
      <xdr:spPr>
        <a:xfrm>
          <a:off x="22212300" y="629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・総務費、民生費、衛生費、商工費、土木費、災害復旧費で平成</a:t>
          </a:r>
          <a:r>
            <a:rPr kumimoji="1" lang="en-US" altLang="ja-JP" sz="1300">
              <a:latin typeface="ＭＳ Ｐゴシック"/>
            </a:rPr>
            <a:t>25</a:t>
          </a:r>
          <a:r>
            <a:rPr kumimoji="1" lang="ja-JP" altLang="en-US" sz="1300">
              <a:latin typeface="ＭＳ Ｐゴシック"/>
            </a:rPr>
            <a:t>年台風</a:t>
          </a:r>
          <a:r>
            <a:rPr kumimoji="1" lang="en-US" altLang="ja-JP" sz="1300">
              <a:latin typeface="ＭＳ Ｐゴシック"/>
            </a:rPr>
            <a:t>26</a:t>
          </a:r>
          <a:r>
            <a:rPr kumimoji="1" lang="ja-JP" altLang="en-US" sz="1300">
              <a:latin typeface="ＭＳ Ｐゴシック"/>
            </a:rPr>
            <a:t>号災害からの復旧復興事業の影響が見られる。今後しばらくは土木費等が高止まる見込みである。</a:t>
          </a:r>
          <a:endParaRPr kumimoji="1" lang="en-US" altLang="ja-JP" sz="1300">
            <a:latin typeface="ＭＳ Ｐゴシック"/>
          </a:endParaRPr>
        </a:p>
        <a:p>
          <a:r>
            <a:rPr kumimoji="1" lang="ja-JP" altLang="en-US" sz="1300">
              <a:latin typeface="ＭＳ Ｐゴシック"/>
            </a:rPr>
            <a:t>・労働費が住民一人当たり</a:t>
          </a:r>
          <a:r>
            <a:rPr kumimoji="1" lang="en-US" altLang="ja-JP" sz="1300">
              <a:latin typeface="ＭＳ Ｐゴシック"/>
            </a:rPr>
            <a:t>12,504</a:t>
          </a:r>
          <a:r>
            <a:rPr kumimoji="1" lang="ja-JP" altLang="en-US" sz="1300">
              <a:latin typeface="ＭＳ Ｐゴシック"/>
            </a:rPr>
            <a:t>円となっており、類似団体平均に比べ高止まりしているのは、町の事業にシルバー人材センターを積極的に活用していることが主な要因である。</a:t>
          </a:r>
          <a:endParaRPr kumimoji="1" lang="en-US" altLang="ja-JP" sz="1300">
            <a:latin typeface="ＭＳ Ｐゴシック"/>
          </a:endParaRPr>
        </a:p>
        <a:p>
          <a:r>
            <a:rPr kumimoji="1" lang="ja-JP" altLang="en-US" sz="1300">
              <a:latin typeface="ＭＳ Ｐゴシック"/>
            </a:rPr>
            <a:t>・消防費が平成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年度に上昇したのは、</a:t>
          </a:r>
          <a:r>
            <a:rPr kumimoji="1" lang="ja-JP" altLang="ja-JP" sz="1300">
              <a:solidFill>
                <a:schemeClr val="dk1"/>
              </a:solidFill>
              <a:effectLst/>
              <a:latin typeface="+mn-lt"/>
              <a:ea typeface="+mn-ea"/>
              <a:cs typeface="+mn-cs"/>
            </a:rPr>
            <a:t>消防無線デジタル化事業</a:t>
          </a:r>
          <a:r>
            <a:rPr kumimoji="1" lang="ja-JP" altLang="en-US" sz="1300">
              <a:solidFill>
                <a:schemeClr val="dk1"/>
              </a:solidFill>
              <a:effectLst/>
              <a:latin typeface="+mn-lt"/>
              <a:ea typeface="+mn-ea"/>
              <a:cs typeface="+mn-cs"/>
            </a:rPr>
            <a:t>の実施</a:t>
          </a:r>
          <a:r>
            <a:rPr kumimoji="1" lang="ja-JP" altLang="ja-JP" sz="1300">
              <a:solidFill>
                <a:schemeClr val="dk1"/>
              </a:solidFill>
              <a:effectLst/>
              <a:latin typeface="+mn-lt"/>
              <a:ea typeface="+mn-ea"/>
              <a:cs typeface="+mn-cs"/>
            </a:rPr>
            <a:t>が主な要因である。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財政調整基金については、平成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年の土砂災害以降は積み増し出来ていない。しかし、他基金を含めて将来的には標準財政規模相当額の現在高とすることを目標とする。</a:t>
          </a:r>
          <a:endParaRPr lang="ja-JP" altLang="ja-JP" sz="1400">
            <a:effectLst/>
          </a:endParaRPr>
        </a:p>
        <a:p>
          <a:r>
            <a:rPr lang="ja-JP" altLang="ja-JP" sz="1400">
              <a:solidFill>
                <a:schemeClr val="dk1"/>
              </a:solidFill>
              <a:effectLst/>
              <a:latin typeface="+mn-lt"/>
              <a:ea typeface="+mn-ea"/>
              <a:cs typeface="+mn-cs"/>
            </a:rPr>
            <a:t>　実質収支における比率については、一般的には</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が適正とされて</a:t>
          </a:r>
          <a:r>
            <a:rPr lang="ja-JP" altLang="en-US" sz="1400">
              <a:solidFill>
                <a:schemeClr val="dk1"/>
              </a:solidFill>
              <a:effectLst/>
              <a:latin typeface="+mn-lt"/>
              <a:ea typeface="+mn-ea"/>
              <a:cs typeface="+mn-cs"/>
            </a:rPr>
            <a:t>いるが、財政調整基金の積み立てをしなかった影響で、数値が大きくなった</a:t>
          </a:r>
          <a:r>
            <a:rPr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ja-JP" sz="1400">
              <a:solidFill>
                <a:schemeClr val="dk1"/>
              </a:solidFill>
              <a:effectLst/>
              <a:latin typeface="+mn-lt"/>
              <a:ea typeface="+mn-ea"/>
              <a:cs typeface="+mn-cs"/>
            </a:rPr>
            <a:t>国民健康保険事業勘定については、平成元年度から平成</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年度より改定を実施する。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水道事業においては多額の累積欠損金を抱えており、これを解消するため、平成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年度より約</a:t>
          </a:r>
          <a:r>
            <a:rPr lang="en-US" altLang="ja-JP" sz="1400">
              <a:solidFill>
                <a:schemeClr val="dk1"/>
              </a:solidFill>
              <a:effectLst/>
              <a:latin typeface="+mn-lt"/>
              <a:ea typeface="+mn-ea"/>
              <a:cs typeface="+mn-cs"/>
            </a:rPr>
            <a:t>20%</a:t>
          </a:r>
          <a:r>
            <a:rPr lang="ja-JP" altLang="ja-JP" sz="1400">
              <a:solidFill>
                <a:schemeClr val="dk1"/>
              </a:solidFill>
              <a:effectLst/>
              <a:latin typeface="+mn-lt"/>
              <a:ea typeface="+mn-ea"/>
              <a:cs typeface="+mn-cs"/>
            </a:rPr>
            <a:t>の値上げを実施する。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10663210</v>
      </c>
      <c r="BO4" s="379"/>
      <c r="BP4" s="379"/>
      <c r="BQ4" s="379"/>
      <c r="BR4" s="379"/>
      <c r="BS4" s="379"/>
      <c r="BT4" s="379"/>
      <c r="BU4" s="380"/>
      <c r="BV4" s="378">
        <v>13776388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10355578</v>
      </c>
      <c r="BO5" s="416"/>
      <c r="BP5" s="416"/>
      <c r="BQ5" s="416"/>
      <c r="BR5" s="416"/>
      <c r="BS5" s="416"/>
      <c r="BT5" s="416"/>
      <c r="BU5" s="417"/>
      <c r="BV5" s="415">
        <v>13619786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v>
      </c>
      <c r="CU5" s="413"/>
      <c r="CV5" s="413"/>
      <c r="CW5" s="413"/>
      <c r="CX5" s="413"/>
      <c r="CY5" s="413"/>
      <c r="CZ5" s="413"/>
      <c r="DA5" s="414"/>
      <c r="DB5" s="412">
        <v>91.9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307632</v>
      </c>
      <c r="BO6" s="416"/>
      <c r="BP6" s="416"/>
      <c r="BQ6" s="416"/>
      <c r="BR6" s="416"/>
      <c r="BS6" s="416"/>
      <c r="BT6" s="416"/>
      <c r="BU6" s="417"/>
      <c r="BV6" s="415">
        <v>156602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v>
      </c>
      <c r="CU6" s="453"/>
      <c r="CV6" s="453"/>
      <c r="CW6" s="453"/>
      <c r="CX6" s="453"/>
      <c r="CY6" s="453"/>
      <c r="CZ6" s="453"/>
      <c r="DA6" s="454"/>
      <c r="DB6" s="452">
        <v>97.9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92325</v>
      </c>
      <c r="BO7" s="416"/>
      <c r="BP7" s="416"/>
      <c r="BQ7" s="416"/>
      <c r="BR7" s="416"/>
      <c r="BS7" s="416"/>
      <c r="BT7" s="416"/>
      <c r="BU7" s="417"/>
      <c r="BV7" s="415">
        <v>25088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3158486</v>
      </c>
      <c r="CU7" s="416"/>
      <c r="CV7" s="416"/>
      <c r="CW7" s="416"/>
      <c r="CX7" s="416"/>
      <c r="CY7" s="416"/>
      <c r="CZ7" s="416"/>
      <c r="DA7" s="417"/>
      <c r="DB7" s="415">
        <v>2996539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215307</v>
      </c>
      <c r="BO8" s="416"/>
      <c r="BP8" s="416"/>
      <c r="BQ8" s="416"/>
      <c r="BR8" s="416"/>
      <c r="BS8" s="416"/>
      <c r="BT8" s="416"/>
      <c r="BU8" s="417"/>
      <c r="BV8" s="415">
        <v>131514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7884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83793</v>
      </c>
      <c r="BO9" s="416"/>
      <c r="BP9" s="416"/>
      <c r="BQ9" s="416"/>
      <c r="BR9" s="416"/>
      <c r="BS9" s="416"/>
      <c r="BT9" s="416"/>
      <c r="BU9" s="417"/>
      <c r="BV9" s="415">
        <v>-99023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12.5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8461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147</v>
      </c>
      <c r="BO10" s="416"/>
      <c r="BP10" s="416"/>
      <c r="BQ10" s="416"/>
      <c r="BR10" s="416"/>
      <c r="BS10" s="416"/>
      <c r="BT10" s="416"/>
      <c r="BU10" s="417"/>
      <c r="BV10" s="415">
        <v>143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8178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8103</v>
      </c>
      <c r="S13" s="497"/>
      <c r="T13" s="497"/>
      <c r="U13" s="497"/>
      <c r="V13" s="498"/>
      <c r="W13" s="431" t="s">
        <v>121</v>
      </c>
      <c r="X13" s="432"/>
      <c r="Y13" s="432"/>
      <c r="Z13" s="432"/>
      <c r="AA13" s="432"/>
      <c r="AB13" s="422"/>
      <c r="AC13" s="466">
        <v>295</v>
      </c>
      <c r="AD13" s="467"/>
      <c r="AE13" s="467"/>
      <c r="AF13" s="467"/>
      <c r="AG13" s="506"/>
      <c r="AH13" s="466">
        <v>356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83940</v>
      </c>
      <c r="BO13" s="416"/>
      <c r="BP13" s="416"/>
      <c r="BQ13" s="416"/>
      <c r="BR13" s="416"/>
      <c r="BS13" s="416"/>
      <c r="BT13" s="416"/>
      <c r="BU13" s="417"/>
      <c r="BV13" s="415">
        <v>-98880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11.8</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8253</v>
      </c>
      <c r="S14" s="497"/>
      <c r="T14" s="497"/>
      <c r="U14" s="497"/>
      <c r="V14" s="498"/>
      <c r="W14" s="405"/>
      <c r="X14" s="406"/>
      <c r="Y14" s="406"/>
      <c r="Z14" s="406"/>
      <c r="AA14" s="406"/>
      <c r="AB14" s="395"/>
      <c r="AC14" s="499">
        <v>7.1</v>
      </c>
      <c r="AD14" s="500"/>
      <c r="AE14" s="500"/>
      <c r="AF14" s="500"/>
      <c r="AG14" s="501"/>
      <c r="AH14" s="499">
        <v>8.3000000000000007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125.2</v>
      </c>
      <c r="CU14" s="511"/>
      <c r="CV14" s="511"/>
      <c r="CW14" s="511"/>
      <c r="CX14" s="511"/>
      <c r="CY14" s="511"/>
      <c r="CZ14" s="511"/>
      <c r="DA14" s="512"/>
      <c r="DB14" s="510">
        <v>124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8191</v>
      </c>
      <c r="S15" s="497"/>
      <c r="T15" s="497"/>
      <c r="U15" s="497"/>
      <c r="V15" s="498"/>
      <c r="W15" s="431" t="s">
        <v>128</v>
      </c>
      <c r="X15" s="432"/>
      <c r="Y15" s="432"/>
      <c r="Z15" s="432"/>
      <c r="AA15" s="432"/>
      <c r="AB15" s="422"/>
      <c r="AC15" s="466">
        <v>664</v>
      </c>
      <c r="AD15" s="467"/>
      <c r="AE15" s="467"/>
      <c r="AF15" s="467"/>
      <c r="AG15" s="506"/>
      <c r="AH15" s="466">
        <v>677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968399</v>
      </c>
      <c r="BO15" s="379"/>
      <c r="BP15" s="379"/>
      <c r="BQ15" s="379"/>
      <c r="BR15" s="379"/>
      <c r="BS15" s="379"/>
      <c r="BT15" s="379"/>
      <c r="BU15" s="380"/>
      <c r="BV15" s="378">
        <v>896441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16</v>
      </c>
      <c r="AD16" s="500"/>
      <c r="AE16" s="500"/>
      <c r="AF16" s="500"/>
      <c r="AG16" s="501"/>
      <c r="AH16" s="499">
        <v>15.7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2728502</v>
      </c>
      <c r="BO16" s="416"/>
      <c r="BP16" s="416"/>
      <c r="BQ16" s="416"/>
      <c r="BR16" s="416"/>
      <c r="BS16" s="416"/>
      <c r="BT16" s="416"/>
      <c r="BU16" s="417"/>
      <c r="BV16" s="415">
        <v>2572958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3180</v>
      </c>
      <c r="AD17" s="467"/>
      <c r="AE17" s="467"/>
      <c r="AF17" s="467"/>
      <c r="AG17" s="506"/>
      <c r="AH17" s="466">
        <v>3263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1216057</v>
      </c>
      <c r="BO17" s="416"/>
      <c r="BP17" s="416"/>
      <c r="BQ17" s="416"/>
      <c r="BR17" s="416"/>
      <c r="BS17" s="416"/>
      <c r="BT17" s="416"/>
      <c r="BU17" s="417"/>
      <c r="BV17" s="415">
        <v>1135944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90.76</v>
      </c>
      <c r="M18" s="528"/>
      <c r="N18" s="528"/>
      <c r="O18" s="528"/>
      <c r="P18" s="528"/>
      <c r="Q18" s="528"/>
      <c r="R18" s="529"/>
      <c r="S18" s="529"/>
      <c r="T18" s="529"/>
      <c r="U18" s="529"/>
      <c r="V18" s="530"/>
      <c r="W18" s="433"/>
      <c r="X18" s="434"/>
      <c r="Y18" s="434"/>
      <c r="Z18" s="434"/>
      <c r="AA18" s="434"/>
      <c r="AB18" s="425"/>
      <c r="AC18" s="531">
        <v>76.8</v>
      </c>
      <c r="AD18" s="532"/>
      <c r="AE18" s="532"/>
      <c r="AF18" s="532"/>
      <c r="AG18" s="533"/>
      <c r="AH18" s="531">
        <v>75.8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2702350</v>
      </c>
      <c r="BO18" s="416"/>
      <c r="BP18" s="416"/>
      <c r="BQ18" s="416"/>
      <c r="BR18" s="416"/>
      <c r="BS18" s="416"/>
      <c r="BT18" s="416"/>
      <c r="BU18" s="417"/>
      <c r="BV18" s="415">
        <v>2781797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4052154</v>
      </c>
      <c r="BO19" s="416"/>
      <c r="BP19" s="416"/>
      <c r="BQ19" s="416"/>
      <c r="BR19" s="416"/>
      <c r="BS19" s="416"/>
      <c r="BT19" s="416"/>
      <c r="BU19" s="417"/>
      <c r="BV19" s="415">
        <v>5210913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3947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8287271</v>
      </c>
      <c r="BO23" s="416"/>
      <c r="BP23" s="416"/>
      <c r="BQ23" s="416"/>
      <c r="BR23" s="416"/>
      <c r="BS23" s="416"/>
      <c r="BT23" s="416"/>
      <c r="BU23" s="417"/>
      <c r="BV23" s="415">
        <v>7829612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8000</v>
      </c>
      <c r="R24" s="467"/>
      <c r="S24" s="467"/>
      <c r="T24" s="467"/>
      <c r="U24" s="467"/>
      <c r="V24" s="506"/>
      <c r="W24" s="561"/>
      <c r="X24" s="549"/>
      <c r="Y24" s="550"/>
      <c r="Z24" s="465" t="s">
        <v>152</v>
      </c>
      <c r="AA24" s="445"/>
      <c r="AB24" s="445"/>
      <c r="AC24" s="445"/>
      <c r="AD24" s="445"/>
      <c r="AE24" s="445"/>
      <c r="AF24" s="445"/>
      <c r="AG24" s="446"/>
      <c r="AH24" s="466">
        <v>165</v>
      </c>
      <c r="AI24" s="467"/>
      <c r="AJ24" s="467"/>
      <c r="AK24" s="467"/>
      <c r="AL24" s="506"/>
      <c r="AM24" s="466">
        <v>457545</v>
      </c>
      <c r="AN24" s="467"/>
      <c r="AO24" s="467"/>
      <c r="AP24" s="467"/>
      <c r="AQ24" s="467"/>
      <c r="AR24" s="506"/>
      <c r="AS24" s="466">
        <v>2773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6015551</v>
      </c>
      <c r="BO24" s="416"/>
      <c r="BP24" s="416"/>
      <c r="BQ24" s="416"/>
      <c r="BR24" s="416"/>
      <c r="BS24" s="416"/>
      <c r="BT24" s="416"/>
      <c r="BU24" s="417"/>
      <c r="BV24" s="415">
        <v>5301696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6900</v>
      </c>
      <c r="R25" s="467"/>
      <c r="S25" s="467"/>
      <c r="T25" s="467"/>
      <c r="U25" s="467"/>
      <c r="V25" s="506"/>
      <c r="W25" s="561"/>
      <c r="X25" s="549"/>
      <c r="Y25" s="550"/>
      <c r="Z25" s="465" t="s">
        <v>155</v>
      </c>
      <c r="AA25" s="445"/>
      <c r="AB25" s="445"/>
      <c r="AC25" s="445"/>
      <c r="AD25" s="445"/>
      <c r="AE25" s="445"/>
      <c r="AF25" s="445"/>
      <c r="AG25" s="446"/>
      <c r="AH25" s="466">
        <v>22</v>
      </c>
      <c r="AI25" s="467"/>
      <c r="AJ25" s="467"/>
      <c r="AK25" s="467"/>
      <c r="AL25" s="506"/>
      <c r="AM25" s="466">
        <v>54384</v>
      </c>
      <c r="AN25" s="467"/>
      <c r="AO25" s="467"/>
      <c r="AP25" s="467"/>
      <c r="AQ25" s="467"/>
      <c r="AR25" s="506"/>
      <c r="AS25" s="466">
        <v>2472</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732852</v>
      </c>
      <c r="BO25" s="379"/>
      <c r="BP25" s="379"/>
      <c r="BQ25" s="379"/>
      <c r="BR25" s="379"/>
      <c r="BS25" s="379"/>
      <c r="BT25" s="379"/>
      <c r="BU25" s="380"/>
      <c r="BV25" s="378">
        <v>1330264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6400</v>
      </c>
      <c r="R26" s="467"/>
      <c r="S26" s="467"/>
      <c r="T26" s="467"/>
      <c r="U26" s="467"/>
      <c r="V26" s="506"/>
      <c r="W26" s="561"/>
      <c r="X26" s="549"/>
      <c r="Y26" s="550"/>
      <c r="Z26" s="465" t="s">
        <v>158</v>
      </c>
      <c r="AA26" s="571"/>
      <c r="AB26" s="571"/>
      <c r="AC26" s="571"/>
      <c r="AD26" s="571"/>
      <c r="AE26" s="571"/>
      <c r="AF26" s="571"/>
      <c r="AG26" s="572"/>
      <c r="AH26" s="466">
        <v>5</v>
      </c>
      <c r="AI26" s="467"/>
      <c r="AJ26" s="467"/>
      <c r="AK26" s="467"/>
      <c r="AL26" s="506"/>
      <c r="AM26" s="466">
        <v>12395</v>
      </c>
      <c r="AN26" s="467"/>
      <c r="AO26" s="467"/>
      <c r="AP26" s="467"/>
      <c r="AQ26" s="467"/>
      <c r="AR26" s="506"/>
      <c r="AS26" s="466">
        <v>2479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3000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2200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572647</v>
      </c>
      <c r="BO28" s="379"/>
      <c r="BP28" s="379"/>
      <c r="BQ28" s="379"/>
      <c r="BR28" s="379"/>
      <c r="BS28" s="379"/>
      <c r="BT28" s="379"/>
      <c r="BU28" s="380"/>
      <c r="BV28" s="378">
        <v>572500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12</v>
      </c>
      <c r="M29" s="467"/>
      <c r="N29" s="467"/>
      <c r="O29" s="467"/>
      <c r="P29" s="506"/>
      <c r="Q29" s="466">
        <v>2000</v>
      </c>
      <c r="R29" s="467"/>
      <c r="S29" s="467"/>
      <c r="T29" s="467"/>
      <c r="U29" s="467"/>
      <c r="V29" s="506"/>
      <c r="W29" s="562"/>
      <c r="X29" s="563"/>
      <c r="Y29" s="564"/>
      <c r="Z29" s="465" t="s">
        <v>168</v>
      </c>
      <c r="AA29" s="445"/>
      <c r="AB29" s="445"/>
      <c r="AC29" s="445"/>
      <c r="AD29" s="445"/>
      <c r="AE29" s="445"/>
      <c r="AF29" s="445"/>
      <c r="AG29" s="446"/>
      <c r="AH29" s="466">
        <v>165</v>
      </c>
      <c r="AI29" s="467"/>
      <c r="AJ29" s="467"/>
      <c r="AK29" s="467"/>
      <c r="AL29" s="506"/>
      <c r="AM29" s="466">
        <v>457545</v>
      </c>
      <c r="AN29" s="467"/>
      <c r="AO29" s="467"/>
      <c r="AP29" s="467"/>
      <c r="AQ29" s="467"/>
      <c r="AR29" s="506"/>
      <c r="AS29" s="466">
        <v>2773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437579</v>
      </c>
      <c r="BO29" s="416"/>
      <c r="BP29" s="416"/>
      <c r="BQ29" s="416"/>
      <c r="BR29" s="416"/>
      <c r="BS29" s="416"/>
      <c r="BT29" s="416"/>
      <c r="BU29" s="417"/>
      <c r="BV29" s="415">
        <v>437466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1695533</v>
      </c>
      <c r="BO30" s="585"/>
      <c r="BP30" s="585"/>
      <c r="BQ30" s="585"/>
      <c r="BR30" s="585"/>
      <c r="BS30" s="585"/>
      <c r="BT30" s="585"/>
      <c r="BU30" s="586"/>
      <c r="BV30" s="584">
        <v>2000353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t="str">
        <f>IF(BY34="","",MAX(C34:D43,U34:V43,AM34:AN43,BE34:BF43)+1)</f>
        <v/>
      </c>
      <c r="BX34" s="596"/>
      <c r="BY34" s="597" t="str">
        <f>IF('各会計、関係団体の財政状況及び健全化判断比率'!B68="","",'各会計、関係団体の財政状況及び健全化判断比率'!B68)</f>
        <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521</v>
      </c>
      <c r="D34" s="1181"/>
      <c r="E34" s="1182"/>
      <c r="F34" s="32">
        <v>4.3899999999999997</v>
      </c>
      <c r="G34" s="33">
        <v>3.38</v>
      </c>
      <c r="H34" s="33">
        <v>7.45</v>
      </c>
      <c r="I34" s="33">
        <v>4.38</v>
      </c>
      <c r="J34" s="34">
        <v>6.81</v>
      </c>
      <c r="K34" s="22"/>
      <c r="L34" s="22"/>
      <c r="M34" s="22"/>
      <c r="N34" s="22"/>
      <c r="O34" s="22"/>
      <c r="P34" s="22"/>
    </row>
    <row r="35" spans="1:16" ht="39" customHeight="1">
      <c r="A35" s="22"/>
      <c r="B35" s="35"/>
      <c r="C35" s="1175" t="s">
        <v>522</v>
      </c>
      <c r="D35" s="1176"/>
      <c r="E35" s="1177"/>
      <c r="F35" s="36">
        <v>0.28999999999999998</v>
      </c>
      <c r="G35" s="37">
        <v>7.0000000000000007E-2</v>
      </c>
      <c r="H35" s="37">
        <v>0.55000000000000004</v>
      </c>
      <c r="I35" s="37">
        <v>0.84</v>
      </c>
      <c r="J35" s="38">
        <v>1.1200000000000001</v>
      </c>
      <c r="K35" s="22"/>
      <c r="L35" s="22"/>
      <c r="M35" s="22"/>
      <c r="N35" s="22"/>
      <c r="O35" s="22"/>
      <c r="P35" s="22"/>
    </row>
    <row r="36" spans="1:16" ht="39" customHeight="1">
      <c r="A36" s="22"/>
      <c r="B36" s="35"/>
      <c r="C36" s="1175" t="s">
        <v>523</v>
      </c>
      <c r="D36" s="1176"/>
      <c r="E36" s="1177"/>
      <c r="F36" s="36">
        <v>0</v>
      </c>
      <c r="G36" s="37">
        <v>0.01</v>
      </c>
      <c r="H36" s="37">
        <v>0.02</v>
      </c>
      <c r="I36" s="37">
        <v>0.05</v>
      </c>
      <c r="J36" s="38">
        <v>0.02</v>
      </c>
      <c r="K36" s="22"/>
      <c r="L36" s="22"/>
      <c r="M36" s="22"/>
      <c r="N36" s="22"/>
      <c r="O36" s="22"/>
      <c r="P36" s="22"/>
    </row>
    <row r="37" spans="1:16" ht="39" customHeight="1">
      <c r="A37" s="22"/>
      <c r="B37" s="35"/>
      <c r="C37" s="1175" t="s">
        <v>524</v>
      </c>
      <c r="D37" s="1176"/>
      <c r="E37" s="1177"/>
      <c r="F37" s="36">
        <v>0</v>
      </c>
      <c r="G37" s="37">
        <v>0</v>
      </c>
      <c r="H37" s="37">
        <v>0</v>
      </c>
      <c r="I37" s="37">
        <v>0</v>
      </c>
      <c r="J37" s="38">
        <v>0</v>
      </c>
      <c r="K37" s="22"/>
      <c r="L37" s="22"/>
      <c r="M37" s="22"/>
      <c r="N37" s="22"/>
      <c r="O37" s="22"/>
      <c r="P37" s="22"/>
    </row>
    <row r="38" spans="1:16" ht="39" customHeight="1">
      <c r="A38" s="22"/>
      <c r="B38" s="35"/>
      <c r="C38" s="1175" t="s">
        <v>525</v>
      </c>
      <c r="D38" s="1176"/>
      <c r="E38" s="1177"/>
      <c r="F38" s="36">
        <v>4.45</v>
      </c>
      <c r="G38" s="37">
        <v>3.67</v>
      </c>
      <c r="H38" s="37">
        <v>1.27</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527</v>
      </c>
      <c r="D43" s="1179"/>
      <c r="E43" s="118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832</v>
      </c>
      <c r="L45" s="60">
        <v>791</v>
      </c>
      <c r="M45" s="60">
        <v>766</v>
      </c>
      <c r="N45" s="60">
        <v>701</v>
      </c>
      <c r="O45" s="61">
        <v>657</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32</v>
      </c>
      <c r="L48" s="64">
        <v>30</v>
      </c>
      <c r="M48" s="64">
        <v>26</v>
      </c>
      <c r="N48" s="64">
        <v>25</v>
      </c>
      <c r="O48" s="65">
        <v>23</v>
      </c>
      <c r="P48" s="48"/>
      <c r="Q48" s="48"/>
      <c r="R48" s="48"/>
      <c r="S48" s="48"/>
      <c r="T48" s="48"/>
      <c r="U48" s="48"/>
    </row>
    <row r="49" spans="1:21" ht="30.75" customHeight="1">
      <c r="A49" s="48"/>
      <c r="B49" s="1193"/>
      <c r="C49" s="1194"/>
      <c r="D49" s="62"/>
      <c r="E49" s="1185" t="s">
        <v>16</v>
      </c>
      <c r="F49" s="1185"/>
      <c r="G49" s="1185"/>
      <c r="H49" s="1185"/>
      <c r="I49" s="1185"/>
      <c r="J49" s="1186"/>
      <c r="K49" s="63">
        <v>26</v>
      </c>
      <c r="L49" s="64">
        <v>27</v>
      </c>
      <c r="M49" s="64">
        <v>29</v>
      </c>
      <c r="N49" s="64">
        <v>31</v>
      </c>
      <c r="O49" s="65">
        <v>49</v>
      </c>
      <c r="P49" s="48"/>
      <c r="Q49" s="48"/>
      <c r="R49" s="48"/>
      <c r="S49" s="48"/>
      <c r="T49" s="48"/>
      <c r="U49" s="48"/>
    </row>
    <row r="50" spans="1:21" ht="30.75" customHeight="1">
      <c r="A50" s="48"/>
      <c r="B50" s="1193"/>
      <c r="C50" s="1194"/>
      <c r="D50" s="62"/>
      <c r="E50" s="1185" t="s">
        <v>17</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c r="A51" s="48"/>
      <c r="B51" s="1195"/>
      <c r="C51" s="1196"/>
      <c r="D51" s="66"/>
      <c r="E51" s="1185" t="s">
        <v>18</v>
      </c>
      <c r="F51" s="1185"/>
      <c r="G51" s="1185"/>
      <c r="H51" s="1185"/>
      <c r="I51" s="1185"/>
      <c r="J51" s="1186"/>
      <c r="K51" s="63">
        <v>2</v>
      </c>
      <c r="L51" s="64">
        <v>1</v>
      </c>
      <c r="M51" s="64">
        <v>0</v>
      </c>
      <c r="N51" s="64">
        <v>1</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511</v>
      </c>
      <c r="L52" s="64">
        <v>498</v>
      </c>
      <c r="M52" s="64">
        <v>480</v>
      </c>
      <c r="N52" s="64">
        <v>444</v>
      </c>
      <c r="O52" s="65">
        <v>431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381</v>
      </c>
      <c r="L53" s="69">
        <v>351</v>
      </c>
      <c r="M53" s="69">
        <v>341</v>
      </c>
      <c r="N53" s="69">
        <v>314</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6548</v>
      </c>
      <c r="J41" s="83">
        <v>6605</v>
      </c>
      <c r="K41" s="83">
        <v>7646</v>
      </c>
      <c r="L41" s="83">
        <v>7830</v>
      </c>
      <c r="M41" s="84">
        <v>8287</v>
      </c>
    </row>
    <row r="42" spans="2:13" ht="27.75" customHeight="1">
      <c r="B42" s="1201"/>
      <c r="C42" s="1202"/>
      <c r="D42" s="85"/>
      <c r="E42" s="1207" t="s">
        <v>26</v>
      </c>
      <c r="F42" s="1207"/>
      <c r="G42" s="1207"/>
      <c r="H42" s="1208"/>
      <c r="I42" s="86" t="s">
        <v>474</v>
      </c>
      <c r="J42" s="87" t="s">
        <v>474</v>
      </c>
      <c r="K42" s="87" t="s">
        <v>474</v>
      </c>
      <c r="L42" s="87" t="s">
        <v>474</v>
      </c>
      <c r="M42" s="88" t="s">
        <v>474</v>
      </c>
    </row>
    <row r="43" spans="2:13" ht="27.75" customHeight="1">
      <c r="B43" s="1201"/>
      <c r="C43" s="1202"/>
      <c r="D43" s="85"/>
      <c r="E43" s="1207" t="s">
        <v>27</v>
      </c>
      <c r="F43" s="1207"/>
      <c r="G43" s="1207"/>
      <c r="H43" s="1208"/>
      <c r="I43" s="86">
        <v>435</v>
      </c>
      <c r="J43" s="87">
        <v>440</v>
      </c>
      <c r="K43" s="87">
        <v>410</v>
      </c>
      <c r="L43" s="87">
        <v>379</v>
      </c>
      <c r="M43" s="88">
        <v>353</v>
      </c>
    </row>
    <row r="44" spans="2:13" ht="27.75" customHeight="1">
      <c r="B44" s="1201"/>
      <c r="C44" s="1202"/>
      <c r="D44" s="85"/>
      <c r="E44" s="1207" t="s">
        <v>28</v>
      </c>
      <c r="F44" s="1207"/>
      <c r="G44" s="1207"/>
      <c r="H44" s="1208"/>
      <c r="I44" s="86">
        <v>347</v>
      </c>
      <c r="J44" s="87">
        <v>551</v>
      </c>
      <c r="K44" s="87">
        <v>530</v>
      </c>
      <c r="L44" s="87">
        <v>505</v>
      </c>
      <c r="M44" s="88">
        <v>461</v>
      </c>
    </row>
    <row r="45" spans="2:13" ht="27.75" customHeight="1">
      <c r="B45" s="1201"/>
      <c r="C45" s="1202"/>
      <c r="D45" s="85"/>
      <c r="E45" s="1207" t="s">
        <v>29</v>
      </c>
      <c r="F45" s="1207"/>
      <c r="G45" s="1207"/>
      <c r="H45" s="1208"/>
      <c r="I45" s="86">
        <v>1630</v>
      </c>
      <c r="J45" s="87">
        <v>1629</v>
      </c>
      <c r="K45" s="87">
        <v>1575</v>
      </c>
      <c r="L45" s="87">
        <v>1555</v>
      </c>
      <c r="M45" s="88">
        <v>1538</v>
      </c>
    </row>
    <row r="46" spans="2:13" ht="27.75" customHeight="1">
      <c r="B46" s="1201"/>
      <c r="C46" s="1202"/>
      <c r="D46" s="85"/>
      <c r="E46" s="1207" t="s">
        <v>30</v>
      </c>
      <c r="F46" s="1207"/>
      <c r="G46" s="1207"/>
      <c r="H46" s="1208"/>
      <c r="I46" s="86" t="s">
        <v>474</v>
      </c>
      <c r="J46" s="87" t="s">
        <v>474</v>
      </c>
      <c r="K46" s="87" t="s">
        <v>474</v>
      </c>
      <c r="L46" s="87" t="s">
        <v>474</v>
      </c>
      <c r="M46" s="88" t="s">
        <v>474</v>
      </c>
    </row>
    <row r="47" spans="2:13" ht="27.75" customHeight="1">
      <c r="B47" s="1201"/>
      <c r="C47" s="1202"/>
      <c r="D47" s="85"/>
      <c r="E47" s="1207" t="s">
        <v>31</v>
      </c>
      <c r="F47" s="1207"/>
      <c r="G47" s="1207"/>
      <c r="H47" s="1208"/>
      <c r="I47" s="86" t="s">
        <v>474</v>
      </c>
      <c r="J47" s="87" t="s">
        <v>474</v>
      </c>
      <c r="K47" s="87" t="s">
        <v>474</v>
      </c>
      <c r="L47" s="87" t="s">
        <v>474</v>
      </c>
      <c r="M47" s="88" t="s">
        <v>474</v>
      </c>
    </row>
    <row r="48" spans="2:13" ht="27.75" customHeight="1">
      <c r="B48" s="1203"/>
      <c r="C48" s="1204"/>
      <c r="D48" s="85"/>
      <c r="E48" s="1207" t="s">
        <v>32</v>
      </c>
      <c r="F48" s="1207"/>
      <c r="G48" s="1207"/>
      <c r="H48" s="1208"/>
      <c r="I48" s="86" t="s">
        <v>474</v>
      </c>
      <c r="J48" s="87" t="s">
        <v>474</v>
      </c>
      <c r="K48" s="87" t="s">
        <v>474</v>
      </c>
      <c r="L48" s="87" t="s">
        <v>474</v>
      </c>
      <c r="M48" s="88" t="s">
        <v>474</v>
      </c>
    </row>
    <row r="49" spans="2:13" ht="27.75" customHeight="1">
      <c r="B49" s="1209" t="s">
        <v>33</v>
      </c>
      <c r="C49" s="1210"/>
      <c r="D49" s="89"/>
      <c r="E49" s="1207" t="s">
        <v>34</v>
      </c>
      <c r="F49" s="1207"/>
      <c r="G49" s="1207"/>
      <c r="H49" s="1208"/>
      <c r="I49" s="86">
        <v>1894</v>
      </c>
      <c r="J49" s="87">
        <v>2235</v>
      </c>
      <c r="K49" s="87">
        <v>2448</v>
      </c>
      <c r="L49" s="87">
        <v>2107</v>
      </c>
      <c r="M49" s="88">
        <v>1825</v>
      </c>
    </row>
    <row r="50" spans="2:13" ht="27.75" customHeight="1">
      <c r="B50" s="1201"/>
      <c r="C50" s="1202"/>
      <c r="D50" s="85"/>
      <c r="E50" s="1207" t="s">
        <v>35</v>
      </c>
      <c r="F50" s="1207"/>
      <c r="G50" s="1207"/>
      <c r="H50" s="1208"/>
      <c r="I50" s="86">
        <v>409</v>
      </c>
      <c r="J50" s="87">
        <v>399</v>
      </c>
      <c r="K50" s="87">
        <v>397</v>
      </c>
      <c r="L50" s="87">
        <v>380</v>
      </c>
      <c r="M50" s="88">
        <v>304</v>
      </c>
    </row>
    <row r="51" spans="2:13" ht="27.75" customHeight="1">
      <c r="B51" s="1203"/>
      <c r="C51" s="1204"/>
      <c r="D51" s="85"/>
      <c r="E51" s="1207" t="s">
        <v>36</v>
      </c>
      <c r="F51" s="1207"/>
      <c r="G51" s="1207"/>
      <c r="H51" s="1208"/>
      <c r="I51" s="86">
        <v>3755</v>
      </c>
      <c r="J51" s="87">
        <v>3903</v>
      </c>
      <c r="K51" s="87">
        <v>4379</v>
      </c>
      <c r="L51" s="87">
        <v>4552</v>
      </c>
      <c r="M51" s="88">
        <v>5036</v>
      </c>
    </row>
    <row r="52" spans="2:13" ht="27.75" customHeight="1" thickBot="1">
      <c r="B52" s="1211" t="s">
        <v>37</v>
      </c>
      <c r="C52" s="1212"/>
      <c r="D52" s="90"/>
      <c r="E52" s="1213" t="s">
        <v>38</v>
      </c>
      <c r="F52" s="1213"/>
      <c r="G52" s="1213"/>
      <c r="H52" s="1214"/>
      <c r="I52" s="91">
        <v>2902</v>
      </c>
      <c r="J52" s="92">
        <v>2687</v>
      </c>
      <c r="K52" s="92">
        <v>2937</v>
      </c>
      <c r="L52" s="92">
        <v>3230</v>
      </c>
      <c r="M52" s="93">
        <v>3474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8"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529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529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530</v>
      </c>
      <c r="C41" s="246"/>
      <c r="D41" s="246"/>
      <c r="E41" s="246"/>
      <c r="F41" s="246"/>
      <c r="G41" s="246"/>
      <c r="H41" s="246"/>
      <c r="I41" s="246"/>
      <c r="J41" s="246"/>
      <c r="K41" s="246"/>
      <c r="L41" s="246"/>
      <c r="M41" s="246"/>
      <c r="N41" s="246"/>
      <c r="O41" s="246"/>
      <c r="P41" s="247"/>
    </row>
    <row r="42" spans="2:17">
      <c r="B42" s="248"/>
      <c r="C42" s="244"/>
      <c r="D42" s="244"/>
      <c r="E42" s="244"/>
      <c r="F42" s="244"/>
      <c r="G42" s="351" t="s">
        <v>531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532</v>
      </c>
    </row>
    <row r="50" spans="1:17">
      <c r="B50" s="248"/>
      <c r="C50" s="244"/>
      <c r="D50" s="244"/>
      <c r="E50" s="244"/>
      <c r="F50" s="244"/>
      <c r="G50" s="1236"/>
      <c r="H50" s="1237"/>
      <c r="I50" s="1237"/>
      <c r="J50" s="1238"/>
      <c r="K50" s="354" t="s">
        <v>514</v>
      </c>
      <c r="L50" s="354" t="s">
        <v>515</v>
      </c>
      <c r="M50" s="354" t="s">
        <v>516</v>
      </c>
      <c r="N50" s="354" t="s">
        <v>517</v>
      </c>
      <c r="O50" s="354" t="s">
        <v>518</v>
      </c>
    </row>
    <row r="51" spans="1:17">
      <c r="B51" s="248"/>
      <c r="C51" s="244"/>
      <c r="D51" s="244"/>
      <c r="E51" s="244"/>
      <c r="F51" s="244"/>
      <c r="G51" s="1239" t="s">
        <v>533</v>
      </c>
      <c r="H51" s="1240"/>
      <c r="I51" s="1245" t="s">
        <v>534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535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536</v>
      </c>
      <c r="H55" s="1220"/>
      <c r="I55" s="1225" t="s">
        <v>534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537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538</v>
      </c>
      <c r="C63" s="244"/>
      <c r="D63" s="244"/>
      <c r="E63" s="244"/>
      <c r="F63" s="244"/>
      <c r="G63" s="244"/>
      <c r="H63" s="244"/>
      <c r="I63" s="244"/>
      <c r="J63" s="244"/>
      <c r="K63" s="244"/>
      <c r="L63" s="244"/>
      <c r="M63" s="244"/>
      <c r="N63" s="244"/>
      <c r="O63" s="244"/>
    </row>
    <row r="64" spans="1:17">
      <c r="B64" s="248"/>
      <c r="C64" s="244"/>
      <c r="D64" s="244"/>
      <c r="E64" s="244"/>
      <c r="F64" s="244"/>
      <c r="G64" s="351" t="s">
        <v>531</v>
      </c>
      <c r="I64" s="352"/>
      <c r="J64" s="352"/>
      <c r="K64" s="352"/>
      <c r="L64" s="244"/>
      <c r="M64" s="244"/>
      <c r="N64" s="244"/>
      <c r="O64" s="244"/>
    </row>
    <row r="65" spans="2:30">
      <c r="B65" s="248"/>
      <c r="C65" s="244"/>
      <c r="D65" s="244"/>
      <c r="E65" s="244"/>
      <c r="F65" s="244"/>
      <c r="G65" s="1227" t="s">
        <v>541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539</v>
      </c>
      <c r="I71" s="368"/>
      <c r="J71" s="364"/>
      <c r="K71" s="364"/>
      <c r="L71" s="365"/>
      <c r="M71" s="364"/>
      <c r="N71" s="365"/>
      <c r="O71" s="366"/>
    </row>
    <row r="72" spans="2:30">
      <c r="B72" s="248"/>
      <c r="C72" s="244"/>
      <c r="D72" s="244"/>
      <c r="E72" s="244"/>
      <c r="F72" s="244"/>
      <c r="G72" s="1236"/>
      <c r="H72" s="1237"/>
      <c r="I72" s="1237"/>
      <c r="J72" s="1238"/>
      <c r="K72" s="354" t="s">
        <v>514</v>
      </c>
      <c r="L72" s="354" t="s">
        <v>515</v>
      </c>
      <c r="M72" s="354" t="s">
        <v>516</v>
      </c>
      <c r="N72" s="354" t="s">
        <v>517</v>
      </c>
      <c r="O72" s="354" t="s">
        <v>518</v>
      </c>
    </row>
    <row r="73" spans="2:30">
      <c r="B73" s="248"/>
      <c r="C73" s="244"/>
      <c r="D73" s="244"/>
      <c r="E73" s="244"/>
      <c r="F73" s="244"/>
      <c r="G73" s="1239" t="s">
        <v>533</v>
      </c>
      <c r="H73" s="1240"/>
      <c r="I73" s="1245" t="s">
        <v>534</v>
      </c>
      <c r="J73" s="1245"/>
      <c r="K73" s="1226">
        <v>108.1</v>
      </c>
      <c r="L73" s="1226">
        <v>102.3</v>
      </c>
      <c r="M73" s="1215">
        <v>110.4</v>
      </c>
      <c r="N73" s="1215">
        <v>124</v>
      </c>
      <c r="O73" s="1215">
        <v>125.2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540</v>
      </c>
      <c r="J75" s="1225"/>
      <c r="K75" s="1247">
        <v>14.4</v>
      </c>
      <c r="L75" s="1247">
        <v>13.6</v>
      </c>
      <c r="M75" s="1247">
        <v>13.4</v>
      </c>
      <c r="N75" s="1247">
        <v>12.7</v>
      </c>
      <c r="O75" s="1247">
        <v>11.8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536</v>
      </c>
      <c r="H77" s="1220"/>
      <c r="I77" s="1225" t="s">
        <v>534</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540</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150045</v>
      </c>
      <c r="E3" s="116"/>
      <c r="F3" s="117">
        <v>92021</v>
      </c>
      <c r="G3" s="118"/>
      <c r="H3" s="119"/>
    </row>
    <row r="4" spans="1:8">
      <c r="A4" s="120"/>
      <c r="B4" s="121"/>
      <c r="C4" s="122"/>
      <c r="D4" s="123">
        <v>96806</v>
      </c>
      <c r="E4" s="124"/>
      <c r="F4" s="125">
        <v>52579</v>
      </c>
      <c r="G4" s="126"/>
      <c r="H4" s="127"/>
    </row>
    <row r="5" spans="1:8">
      <c r="A5" s="108" t="s">
        <v>508</v>
      </c>
      <c r="B5" s="113"/>
      <c r="C5" s="114"/>
      <c r="D5" s="115">
        <v>245841</v>
      </c>
      <c r="E5" s="116"/>
      <c r="F5" s="117">
        <v>94828</v>
      </c>
      <c r="G5" s="118"/>
      <c r="H5" s="119"/>
    </row>
    <row r="6" spans="1:8">
      <c r="A6" s="120"/>
      <c r="B6" s="121"/>
      <c r="C6" s="122"/>
      <c r="D6" s="123">
        <v>155574</v>
      </c>
      <c r="E6" s="124"/>
      <c r="F6" s="125">
        <v>55133</v>
      </c>
      <c r="G6" s="126"/>
      <c r="H6" s="127"/>
    </row>
    <row r="7" spans="1:8">
      <c r="A7" s="108" t="s">
        <v>509</v>
      </c>
      <c r="B7" s="113"/>
      <c r="C7" s="114"/>
      <c r="D7" s="115">
        <v>460503</v>
      </c>
      <c r="E7" s="116"/>
      <c r="F7" s="117">
        <v>119674</v>
      </c>
      <c r="G7" s="118"/>
      <c r="H7" s="119"/>
    </row>
    <row r="8" spans="1:8">
      <c r="A8" s="120"/>
      <c r="B8" s="121"/>
      <c r="C8" s="122"/>
      <c r="D8" s="123">
        <v>106471</v>
      </c>
      <c r="E8" s="124"/>
      <c r="F8" s="125">
        <v>57803</v>
      </c>
      <c r="G8" s="126"/>
      <c r="H8" s="127"/>
    </row>
    <row r="9" spans="1:8">
      <c r="A9" s="108" t="s">
        <v>510</v>
      </c>
      <c r="B9" s="113"/>
      <c r="C9" s="114"/>
      <c r="D9" s="115">
        <v>290112</v>
      </c>
      <c r="E9" s="116"/>
      <c r="F9" s="117">
        <v>119685</v>
      </c>
      <c r="G9" s="118"/>
      <c r="H9" s="119"/>
    </row>
    <row r="10" spans="1:8">
      <c r="A10" s="120"/>
      <c r="B10" s="121"/>
      <c r="C10" s="122"/>
      <c r="D10" s="123">
        <v>213742</v>
      </c>
      <c r="E10" s="124"/>
      <c r="F10" s="125">
        <v>68464</v>
      </c>
      <c r="G10" s="126"/>
      <c r="H10" s="127"/>
    </row>
    <row r="11" spans="1:8">
      <c r="A11" s="108" t="s">
        <v>511</v>
      </c>
      <c r="B11" s="113"/>
      <c r="C11" s="114"/>
      <c r="D11" s="115">
        <v>380306</v>
      </c>
      <c r="E11" s="116"/>
      <c r="F11" s="117">
        <v>109920</v>
      </c>
      <c r="G11" s="118"/>
      <c r="H11" s="119"/>
    </row>
    <row r="12" spans="1:8">
      <c r="A12" s="120"/>
      <c r="B12" s="121"/>
      <c r="C12" s="128"/>
      <c r="D12" s="123">
        <v>257122</v>
      </c>
      <c r="E12" s="124"/>
      <c r="F12" s="125">
        <v>62739</v>
      </c>
      <c r="G12" s="126"/>
      <c r="H12" s="127"/>
    </row>
    <row r="13" spans="1:8">
      <c r="A13" s="108"/>
      <c r="B13" s="113"/>
      <c r="C13" s="129"/>
      <c r="D13" s="130">
        <v>305361</v>
      </c>
      <c r="E13" s="131"/>
      <c r="F13" s="132">
        <v>107226</v>
      </c>
      <c r="G13" s="133"/>
      <c r="H13" s="119"/>
    </row>
    <row r="14" spans="1:8">
      <c r="A14" s="120"/>
      <c r="B14" s="121"/>
      <c r="C14" s="122"/>
      <c r="D14" s="123">
        <v>165943</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4.4000000000000004</v>
      </c>
      <c r="C19" s="134">
        <f>ROUND(VALUE(SUBSTITUTE(実質収支比率等に係る経年分析!G$48,"▲","-")),2)</f>
        <v>3.39</v>
      </c>
      <c r="D19" s="134">
        <f>ROUND(VALUE(SUBSTITUTE(実質収支比率等に係る経年分析!H$48,"▲","-")),2)</f>
        <v>7.46</v>
      </c>
      <c r="E19" s="134">
        <f>ROUND(VALUE(SUBSTITUTE(実質収支比率等に係る経年分析!I$48,"▲","-")),2)</f>
        <v>4.3899999999999997</v>
      </c>
      <c r="F19" s="134">
        <f>ROUND(VALUE(SUBSTITUTE(実質収支比率等に係る経年分析!J$48,"▲","-")),2)</f>
        <v>6.82</v>
      </c>
    </row>
    <row r="20" spans="1:11">
      <c r="A20" s="134" t="s">
        <v>43</v>
      </c>
      <c r="B20" s="134">
        <f>ROUND(VALUE(SUBSTITUTE(実質収支比率等に係る経年分析!F$47,"▲","-")),2)</f>
        <v>21.19</v>
      </c>
      <c r="C20" s="134">
        <f>ROUND(VALUE(SUBSTITUTE(実質収支比率等に係る経年分析!G$47,"▲","-")),2)</f>
        <v>21.61</v>
      </c>
      <c r="D20" s="134">
        <f>ROUND(VALUE(SUBSTITUTE(実質収支比率等に係る経年分析!H$47,"▲","-")),2)</f>
        <v>18.52</v>
      </c>
      <c r="E20" s="134">
        <f>ROUND(VALUE(SUBSTITUTE(実質収支比率等に係る経年分析!I$47,"▲","-")),2)</f>
        <v>19.11</v>
      </c>
      <c r="F20" s="134">
        <f>ROUND(VALUE(SUBSTITUTE(実質収支比率等に係る経年分析!J$47,"▲","-")),2)</f>
        <v>18.13</v>
      </c>
    </row>
    <row r="21" spans="1:11">
      <c r="A21" s="134" t="s">
        <v>44</v>
      </c>
      <c r="B21" s="134">
        <f>IF(ISNUMBER(VALUE(SUBSTITUTE(実質収支比率等に係る経年分析!F$49,"▲","-"))),ROUND(VALUE(SUBSTITUTE(実質収支比率等に係る経年分析!F$49,"▲","-")),2),NA())</f>
        <v>5.66</v>
      </c>
      <c r="C21" s="134">
        <f>IF(ISNUMBER(VALUE(SUBSTITUTE(実質収支比率等に係る経年分析!G$49,"▲","-"))),ROUND(VALUE(SUBSTITUTE(実質収支比率等に係る経年分析!G$49,"▲","-")),2),NA())</f>
        <v>-1.0900000000000001</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-3.3</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介護保険事業勘定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0.28999999999999998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0.55000000000000004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511</v>
      </c>
      <c r="E42" s="136"/>
      <c r="F42" s="136"/>
      <c r="G42" s="136">
        <f>'実質公債費比率（分子）の構造'!L$52</f>
        <v>498</v>
      </c>
      <c r="H42" s="136"/>
      <c r="I42" s="136"/>
      <c r="J42" s="136">
        <f>'実質公債費比率（分子）の構造'!M$52</f>
        <v>480</v>
      </c>
      <c r="K42" s="136"/>
      <c r="L42" s="136"/>
      <c r="M42" s="136">
        <f>'実質公債費比率（分子）の構造'!N$52</f>
        <v>444</v>
      </c>
      <c r="N42" s="136"/>
      <c r="O42" s="136"/>
      <c r="P42" s="136">
        <f>'実質公債費比率（分子）の構造'!O$52</f>
        <v>431</v>
      </c>
    </row>
    <row r="43" spans="1:16">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26</v>
      </c>
      <c r="C45" s="136"/>
      <c r="D45" s="136"/>
      <c r="E45" s="136">
        <f>'実質公債費比率（分子）の構造'!L$49</f>
        <v>27</v>
      </c>
      <c r="F45" s="136"/>
      <c r="G45" s="136"/>
      <c r="H45" s="136">
        <f>'実質公債費比率（分子）の構造'!M$49</f>
        <v>29</v>
      </c>
      <c r="I45" s="136"/>
      <c r="J45" s="136"/>
      <c r="K45" s="136">
        <f>'実質公債費比率（分子）の構造'!N$49</f>
        <v>31</v>
      </c>
      <c r="L45" s="136"/>
      <c r="M45" s="136"/>
      <c r="N45" s="136">
        <f>'実質公債費比率（分子）の構造'!O$49</f>
        <v>49</v>
      </c>
      <c r="O45" s="136"/>
      <c r="P45" s="136"/>
    </row>
    <row r="46" spans="1:16">
      <c r="A46" s="136" t="s">
        <v>55</v>
      </c>
      <c r="B46" s="136">
        <f>'実質公債費比率（分子）の構造'!K$48</f>
        <v>32</v>
      </c>
      <c r="C46" s="136"/>
      <c r="D46" s="136"/>
      <c r="E46" s="136">
        <f>'実質公債費比率（分子）の構造'!L$48</f>
        <v>30</v>
      </c>
      <c r="F46" s="136"/>
      <c r="G46" s="136"/>
      <c r="H46" s="136">
        <f>'実質公債費比率（分子）の構造'!M$48</f>
        <v>26</v>
      </c>
      <c r="I46" s="136"/>
      <c r="J46" s="136"/>
      <c r="K46" s="136">
        <f>'実質公債費比率（分子）の構造'!N$48</f>
        <v>25</v>
      </c>
      <c r="L46" s="136"/>
      <c r="M46" s="136"/>
      <c r="N46" s="136">
        <f>'実質公債費比率（分子）の構造'!O$48</f>
        <v>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832</v>
      </c>
      <c r="C49" s="136"/>
      <c r="D49" s="136"/>
      <c r="E49" s="136">
        <f>'実質公債費比率（分子）の構造'!L$45</f>
        <v>791</v>
      </c>
      <c r="F49" s="136"/>
      <c r="G49" s="136"/>
      <c r="H49" s="136">
        <f>'実質公債費比率（分子）の構造'!M$45</f>
        <v>766</v>
      </c>
      <c r="I49" s="136"/>
      <c r="J49" s="136"/>
      <c r="K49" s="136">
        <f>'実質公債費比率（分子）の構造'!N$45</f>
        <v>701</v>
      </c>
      <c r="L49" s="136"/>
      <c r="M49" s="136"/>
      <c r="N49" s="136">
        <f>'実質公債費比率（分子）の構造'!O$45</f>
        <v>657</v>
      </c>
      <c r="O49" s="136"/>
      <c r="P49" s="136"/>
    </row>
    <row r="50" spans="1:16">
      <c r="A50" s="136" t="s">
        <v>59</v>
      </c>
      <c r="B50" s="136" t="e">
        <f>NA()</f>
        <v>#N/A</v>
      </c>
      <c r="C50" s="136">
        <f>IF(ISNUMBER('実質公債費比率（分子）の構造'!K$53),'実質公債費比率（分子）の構造'!K$53,NA())</f>
        <v>381</v>
      </c>
      <c r="D50" s="136" t="e">
        <f>NA()</f>
        <v>#N/A</v>
      </c>
      <c r="E50" s="136" t="e">
        <f>NA()</f>
        <v>#N/A</v>
      </c>
      <c r="F50" s="136">
        <f>IF(ISNUMBER('実質公債費比率（分子）の構造'!L$53),'実質公債費比率（分子）の構造'!L$53,NA())</f>
        <v>351</v>
      </c>
      <c r="G50" s="136" t="e">
        <f>NA()</f>
        <v>#N/A</v>
      </c>
      <c r="H50" s="136" t="e">
        <f>NA()</f>
        <v>#N/A</v>
      </c>
      <c r="I50" s="136">
        <f>IF(ISNUMBER('実質公債費比率（分子）の構造'!M$53),'実質公債費比率（分子）の構造'!M$53,NA())</f>
        <v>341</v>
      </c>
      <c r="J50" s="136" t="e">
        <f>NA()</f>
        <v>#N/A</v>
      </c>
      <c r="K50" s="136" t="e">
        <f>NA()</f>
        <v>#N/A</v>
      </c>
      <c r="L50" s="136">
        <f>IF(ISNUMBER('実質公債費比率（分子）の構造'!N$53),'実質公債費比率（分子）の構造'!N$53,NA())</f>
        <v>314</v>
      </c>
      <c r="M50" s="136" t="e">
        <f>NA()</f>
        <v>#N/A</v>
      </c>
      <c r="N50" s="136" t="e">
        <f>NA()</f>
        <v>#N/A</v>
      </c>
      <c r="O50" s="136">
        <f>IF(ISNUMBER('実質公債費比率（分子）の構造'!O$53),'実質公債費比率（分子）の構造'!O$53,NA())</f>
        <v>298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3755</v>
      </c>
      <c r="E56" s="135"/>
      <c r="F56" s="135"/>
      <c r="G56" s="135">
        <f>'将来負担比率（分子）の構造'!J$51</f>
        <v>3903</v>
      </c>
      <c r="H56" s="135"/>
      <c r="I56" s="135"/>
      <c r="J56" s="135">
        <f>'将来負担比率（分子）の構造'!K$51</f>
        <v>4379</v>
      </c>
      <c r="K56" s="135"/>
      <c r="L56" s="135"/>
      <c r="M56" s="135">
        <f>'将来負担比率（分子）の構造'!L$51</f>
        <v>4552</v>
      </c>
      <c r="N56" s="135"/>
      <c r="O56" s="135"/>
      <c r="P56" s="135">
        <f>'将来負担比率（分子）の構造'!M$51</f>
        <v>5036</v>
      </c>
    </row>
    <row r="57" spans="1:16">
      <c r="A57" s="135" t="s">
        <v>35</v>
      </c>
      <c r="B57" s="135"/>
      <c r="C57" s="135"/>
      <c r="D57" s="135">
        <f>'将来負担比率（分子）の構造'!I$50</f>
        <v>409</v>
      </c>
      <c r="E57" s="135"/>
      <c r="F57" s="135"/>
      <c r="G57" s="135">
        <f>'将来負担比率（分子）の構造'!J$50</f>
        <v>399</v>
      </c>
      <c r="H57" s="135"/>
      <c r="I57" s="135"/>
      <c r="J57" s="135">
        <f>'将来負担比率（分子）の構造'!K$50</f>
        <v>397</v>
      </c>
      <c r="K57" s="135"/>
      <c r="L57" s="135"/>
      <c r="M57" s="135">
        <f>'将来負担比率（分子）の構造'!L$50</f>
        <v>380</v>
      </c>
      <c r="N57" s="135"/>
      <c r="O57" s="135"/>
      <c r="P57" s="135">
        <f>'将来負担比率（分子）の構造'!M$50</f>
        <v>304</v>
      </c>
    </row>
    <row r="58" spans="1:16">
      <c r="A58" s="135" t="s">
        <v>34</v>
      </c>
      <c r="B58" s="135"/>
      <c r="C58" s="135"/>
      <c r="D58" s="135">
        <f>'将来負担比率（分子）の構造'!I$49</f>
        <v>1894</v>
      </c>
      <c r="E58" s="135"/>
      <c r="F58" s="135"/>
      <c r="G58" s="135">
        <f>'将来負担比率（分子）の構造'!J$49</f>
        <v>2235</v>
      </c>
      <c r="H58" s="135"/>
      <c r="I58" s="135"/>
      <c r="J58" s="135">
        <f>'将来負担比率（分子）の構造'!K$49</f>
        <v>2448</v>
      </c>
      <c r="K58" s="135"/>
      <c r="L58" s="135"/>
      <c r="M58" s="135">
        <f>'将来負担比率（分子）の構造'!L$49</f>
        <v>2107</v>
      </c>
      <c r="N58" s="135"/>
      <c r="O58" s="135"/>
      <c r="P58" s="135">
        <f>'将来負担比率（分子）の構造'!M$49</f>
        <v>1825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1630</v>
      </c>
      <c r="C62" s="135"/>
      <c r="D62" s="135"/>
      <c r="E62" s="135">
        <f>'将来負担比率（分子）の構造'!J$45</f>
        <v>1629</v>
      </c>
      <c r="F62" s="135"/>
      <c r="G62" s="135"/>
      <c r="H62" s="135">
        <f>'将来負担比率（分子）の構造'!K$45</f>
        <v>1575</v>
      </c>
      <c r="I62" s="135"/>
      <c r="J62" s="135"/>
      <c r="K62" s="135">
        <f>'将来負担比率（分子）の構造'!L$45</f>
        <v>1555</v>
      </c>
      <c r="L62" s="135"/>
      <c r="M62" s="135"/>
      <c r="N62" s="135">
        <f>'将来負担比率（分子）の構造'!M$45</f>
        <v>1538</v>
      </c>
      <c r="O62" s="135"/>
      <c r="P62" s="135"/>
    </row>
    <row r="63" spans="1:16">
      <c r="A63" s="135" t="s">
        <v>28</v>
      </c>
      <c r="B63" s="135">
        <f>'将来負担比率（分子）の構造'!I$44</f>
        <v>347</v>
      </c>
      <c r="C63" s="135"/>
      <c r="D63" s="135"/>
      <c r="E63" s="135">
        <f>'将来負担比率（分子）の構造'!J$44</f>
        <v>551</v>
      </c>
      <c r="F63" s="135"/>
      <c r="G63" s="135"/>
      <c r="H63" s="135">
        <f>'将来負担比率（分子）の構造'!K$44</f>
        <v>530</v>
      </c>
      <c r="I63" s="135"/>
      <c r="J63" s="135"/>
      <c r="K63" s="135">
        <f>'将来負担比率（分子）の構造'!L$44</f>
        <v>505</v>
      </c>
      <c r="L63" s="135"/>
      <c r="M63" s="135"/>
      <c r="N63" s="135">
        <f>'将来負担比率（分子）の構造'!M$44</f>
        <v>461</v>
      </c>
      <c r="O63" s="135"/>
      <c r="P63" s="135"/>
    </row>
    <row r="64" spans="1:16">
      <c r="A64" s="135" t="s">
        <v>27</v>
      </c>
      <c r="B64" s="135">
        <f>'将来負担比率（分子）の構造'!I$43</f>
        <v>435</v>
      </c>
      <c r="C64" s="135"/>
      <c r="D64" s="135"/>
      <c r="E64" s="135">
        <f>'将来負担比率（分子）の構造'!J$43</f>
        <v>440</v>
      </c>
      <c r="F64" s="135"/>
      <c r="G64" s="135"/>
      <c r="H64" s="135">
        <f>'将来負担比率（分子）の構造'!K$43</f>
        <v>410</v>
      </c>
      <c r="I64" s="135"/>
      <c r="J64" s="135"/>
      <c r="K64" s="135">
        <f>'将来負担比率（分子）の構造'!L$43</f>
        <v>379</v>
      </c>
      <c r="L64" s="135"/>
      <c r="M64" s="135"/>
      <c r="N64" s="135">
        <f>'将来負担比率（分子）の構造'!M$43</f>
        <v>353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6548</v>
      </c>
      <c r="C66" s="135"/>
      <c r="D66" s="135"/>
      <c r="E66" s="135">
        <f>'将来負担比率（分子）の構造'!J$41</f>
        <v>6605</v>
      </c>
      <c r="F66" s="135"/>
      <c r="G66" s="135"/>
      <c r="H66" s="135">
        <f>'将来負担比率（分子）の構造'!K$41</f>
        <v>7646</v>
      </c>
      <c r="I66" s="135"/>
      <c r="J66" s="135"/>
      <c r="K66" s="135">
        <f>'将来負担比率（分子）の構造'!L$41</f>
        <v>7830</v>
      </c>
      <c r="L66" s="135"/>
      <c r="M66" s="135"/>
      <c r="N66" s="135">
        <f>'将来負担比率（分子）の構造'!M$41</f>
        <v>8287</v>
      </c>
      <c r="O66" s="135"/>
      <c r="P66" s="135"/>
    </row>
    <row r="67" spans="1:16">
      <c r="A67" s="135" t="s">
        <v>63</v>
      </c>
      <c r="B67" s="135" t="e">
        <f>NA()</f>
        <v>#N/A</v>
      </c>
      <c r="C67" s="135">
        <f>IF(ISNUMBER('将来負担比率（分子）の構造'!I$52), IF('将来負担比率（分子）の構造'!I$52 &lt; 0, 0, '将来負担比率（分子）の構造'!I$52), NA())</f>
        <v>2902</v>
      </c>
      <c r="D67" s="135" t="e">
        <f>NA()</f>
        <v>#N/A</v>
      </c>
      <c r="E67" s="135" t="e">
        <f>NA()</f>
        <v>#N/A</v>
      </c>
      <c r="F67" s="135">
        <f>IF(ISNUMBER('将来負担比率（分子）の構造'!J$52), IF('将来負担比率（分子）の構造'!J$52 &lt; 0, 0, '将来負担比率（分子）の構造'!J$52), NA())</f>
        <v>2687</v>
      </c>
      <c r="G67" s="135" t="e">
        <f>NA()</f>
        <v>#N/A</v>
      </c>
      <c r="H67" s="135" t="e">
        <f>NA()</f>
        <v>#N/A</v>
      </c>
      <c r="I67" s="135">
        <f>IF(ISNUMBER('将来負担比率（分子）の構造'!K$52), IF('将来負担比率（分子）の構造'!K$52 &lt; 0, 0, '将来負担比率（分子）の構造'!K$52), NA())</f>
        <v>2937</v>
      </c>
      <c r="J67" s="135" t="e">
        <f>NA()</f>
        <v>#N/A</v>
      </c>
      <c r="K67" s="135" t="e">
        <f>NA()</f>
        <v>#N/A</v>
      </c>
      <c r="L67" s="135">
        <f>IF(ISNUMBER('将来負担比率（分子）の構造'!L$52), IF('将来負担比率（分子）の構造'!L$52 &lt; 0, 0, '将来負担比率（分子）の構造'!L$52), NA())</f>
        <v>3230</v>
      </c>
      <c r="M67" s="135" t="e">
        <f>NA()</f>
        <v>#N/A</v>
      </c>
      <c r="N67" s="135" t="e">
        <f>NA()</f>
        <v>#N/A</v>
      </c>
      <c r="O67" s="135">
        <f>IF(ISNUMBER('将来負担比率（分子）の構造'!M$52), IF('将来負担比率（分子）の構造'!M$52 &lt; 0, 0, '将来負担比率（分子）の構造'!M$52), NA())</f>
        <v>3474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953358</v>
      </c>
      <c r="S5" s="613"/>
      <c r="T5" s="613"/>
      <c r="U5" s="613"/>
      <c r="V5" s="613"/>
      <c r="W5" s="613"/>
      <c r="X5" s="613"/>
      <c r="Y5" s="614"/>
      <c r="Z5" s="615">
        <v>8.9</v>
      </c>
      <c r="AA5" s="615"/>
      <c r="AB5" s="615"/>
      <c r="AC5" s="615"/>
      <c r="AD5" s="616">
        <v>953358</v>
      </c>
      <c r="AE5" s="616"/>
      <c r="AF5" s="616"/>
      <c r="AG5" s="616"/>
      <c r="AH5" s="616"/>
      <c r="AI5" s="616"/>
      <c r="AJ5" s="616"/>
      <c r="AK5" s="616"/>
      <c r="AL5" s="617">
        <v>31.4</v>
      </c>
      <c r="AM5" s="618"/>
      <c r="AN5" s="618"/>
      <c r="AO5" s="619"/>
      <c r="AP5" s="609" t="s">
        <v>207</v>
      </c>
      <c r="AQ5" s="610"/>
      <c r="AR5" s="610"/>
      <c r="AS5" s="610"/>
      <c r="AT5" s="610"/>
      <c r="AU5" s="610"/>
      <c r="AV5" s="610"/>
      <c r="AW5" s="610"/>
      <c r="AX5" s="610"/>
      <c r="AY5" s="610"/>
      <c r="AZ5" s="610"/>
      <c r="BA5" s="610"/>
      <c r="BB5" s="610"/>
      <c r="BC5" s="610"/>
      <c r="BD5" s="610"/>
      <c r="BE5" s="610"/>
      <c r="BF5" s="611"/>
      <c r="BG5" s="623">
        <v>949422</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61388</v>
      </c>
      <c r="S6" s="624"/>
      <c r="T6" s="624"/>
      <c r="U6" s="624"/>
      <c r="V6" s="624"/>
      <c r="W6" s="624"/>
      <c r="X6" s="624"/>
      <c r="Y6" s="625"/>
      <c r="Z6" s="626">
        <v>0.6</v>
      </c>
      <c r="AA6" s="626"/>
      <c r="AB6" s="626"/>
      <c r="AC6" s="626"/>
      <c r="AD6" s="627">
        <v>61388</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949422</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83213</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83213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5724</v>
      </c>
      <c r="S7" s="624"/>
      <c r="T7" s="624"/>
      <c r="U7" s="624"/>
      <c r="V7" s="624"/>
      <c r="W7" s="624"/>
      <c r="X7" s="624"/>
      <c r="Y7" s="625"/>
      <c r="Z7" s="626">
        <v>0.1</v>
      </c>
      <c r="AA7" s="626"/>
      <c r="AB7" s="626"/>
      <c r="AC7" s="626"/>
      <c r="AD7" s="627">
        <v>5724</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448958</v>
      </c>
      <c r="BH7" s="624"/>
      <c r="BI7" s="624"/>
      <c r="BJ7" s="624"/>
      <c r="BK7" s="624"/>
      <c r="BL7" s="624"/>
      <c r="BM7" s="624"/>
      <c r="BN7" s="625"/>
      <c r="BO7" s="626">
        <v>47.1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1627587</v>
      </c>
      <c r="CS7" s="624"/>
      <c r="CT7" s="624"/>
      <c r="CU7" s="624"/>
      <c r="CV7" s="624"/>
      <c r="CW7" s="624"/>
      <c r="CX7" s="624"/>
      <c r="CY7" s="625"/>
      <c r="CZ7" s="626">
        <v>15.7</v>
      </c>
      <c r="DA7" s="626"/>
      <c r="DB7" s="626"/>
      <c r="DC7" s="626"/>
      <c r="DD7" s="632">
        <v>262023</v>
      </c>
      <c r="DE7" s="624"/>
      <c r="DF7" s="624"/>
      <c r="DG7" s="624"/>
      <c r="DH7" s="624"/>
      <c r="DI7" s="624"/>
      <c r="DJ7" s="624"/>
      <c r="DK7" s="624"/>
      <c r="DL7" s="624"/>
      <c r="DM7" s="624"/>
      <c r="DN7" s="624"/>
      <c r="DO7" s="624"/>
      <c r="DP7" s="625"/>
      <c r="DQ7" s="632">
        <v>903522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6831</v>
      </c>
      <c r="S8" s="624"/>
      <c r="T8" s="624"/>
      <c r="U8" s="624"/>
      <c r="V8" s="624"/>
      <c r="W8" s="624"/>
      <c r="X8" s="624"/>
      <c r="Y8" s="625"/>
      <c r="Z8" s="626">
        <v>0.1</v>
      </c>
      <c r="AA8" s="626"/>
      <c r="AB8" s="626"/>
      <c r="AC8" s="626"/>
      <c r="AD8" s="627">
        <v>6831</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13714</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1601305</v>
      </c>
      <c r="CS8" s="624"/>
      <c r="CT8" s="624"/>
      <c r="CU8" s="624"/>
      <c r="CV8" s="624"/>
      <c r="CW8" s="624"/>
      <c r="CX8" s="624"/>
      <c r="CY8" s="625"/>
      <c r="CZ8" s="626">
        <v>15.5</v>
      </c>
      <c r="DA8" s="626"/>
      <c r="DB8" s="626"/>
      <c r="DC8" s="626"/>
      <c r="DD8" s="632">
        <v>32480</v>
      </c>
      <c r="DE8" s="624"/>
      <c r="DF8" s="624"/>
      <c r="DG8" s="624"/>
      <c r="DH8" s="624"/>
      <c r="DI8" s="624"/>
      <c r="DJ8" s="624"/>
      <c r="DK8" s="624"/>
      <c r="DL8" s="624"/>
      <c r="DM8" s="624"/>
      <c r="DN8" s="624"/>
      <c r="DO8" s="624"/>
      <c r="DP8" s="625"/>
      <c r="DQ8" s="632">
        <v>688534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6692</v>
      </c>
      <c r="S9" s="624"/>
      <c r="T9" s="624"/>
      <c r="U9" s="624"/>
      <c r="V9" s="624"/>
      <c r="W9" s="624"/>
      <c r="X9" s="624"/>
      <c r="Y9" s="625"/>
      <c r="Z9" s="626">
        <v>0.1</v>
      </c>
      <c r="AA9" s="626"/>
      <c r="AB9" s="626"/>
      <c r="AC9" s="626"/>
      <c r="AD9" s="627">
        <v>6692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372733</v>
      </c>
      <c r="BH9" s="624"/>
      <c r="BI9" s="624"/>
      <c r="BJ9" s="624"/>
      <c r="BK9" s="624"/>
      <c r="BL9" s="624"/>
      <c r="BM9" s="624"/>
      <c r="BN9" s="625"/>
      <c r="BO9" s="626">
        <v>39.1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1171963</v>
      </c>
      <c r="CS9" s="624"/>
      <c r="CT9" s="624"/>
      <c r="CU9" s="624"/>
      <c r="CV9" s="624"/>
      <c r="CW9" s="624"/>
      <c r="CX9" s="624"/>
      <c r="CY9" s="625"/>
      <c r="CZ9" s="626">
        <v>11.3</v>
      </c>
      <c r="DA9" s="626"/>
      <c r="DB9" s="626"/>
      <c r="DC9" s="626"/>
      <c r="DD9" s="632">
        <v>251609</v>
      </c>
      <c r="DE9" s="624"/>
      <c r="DF9" s="624"/>
      <c r="DG9" s="624"/>
      <c r="DH9" s="624"/>
      <c r="DI9" s="624"/>
      <c r="DJ9" s="624"/>
      <c r="DK9" s="624"/>
      <c r="DL9" s="624"/>
      <c r="DM9" s="624"/>
      <c r="DN9" s="624"/>
      <c r="DO9" s="624"/>
      <c r="DP9" s="625"/>
      <c r="DQ9" s="632">
        <v>482877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201375</v>
      </c>
      <c r="S10" s="624"/>
      <c r="T10" s="624"/>
      <c r="U10" s="624"/>
      <c r="V10" s="624"/>
      <c r="W10" s="624"/>
      <c r="X10" s="624"/>
      <c r="Y10" s="625"/>
      <c r="Z10" s="626">
        <v>1.9</v>
      </c>
      <c r="AA10" s="626"/>
      <c r="AB10" s="626"/>
      <c r="AC10" s="626"/>
      <c r="AD10" s="627">
        <v>201375</v>
      </c>
      <c r="AE10" s="627"/>
      <c r="AF10" s="627"/>
      <c r="AG10" s="627"/>
      <c r="AH10" s="627"/>
      <c r="AI10" s="627"/>
      <c r="AJ10" s="627"/>
      <c r="AK10" s="627"/>
      <c r="AL10" s="628">
        <v>6.6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20706</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102257</v>
      </c>
      <c r="CS10" s="624"/>
      <c r="CT10" s="624"/>
      <c r="CU10" s="624"/>
      <c r="CV10" s="624"/>
      <c r="CW10" s="624"/>
      <c r="CX10" s="624"/>
      <c r="CY10" s="625"/>
      <c r="CZ10" s="626">
        <v>1</v>
      </c>
      <c r="DA10" s="626"/>
      <c r="DB10" s="626"/>
      <c r="DC10" s="626"/>
      <c r="DD10" s="632" t="s">
        <v>109</v>
      </c>
      <c r="DE10" s="624"/>
      <c r="DF10" s="624"/>
      <c r="DG10" s="624"/>
      <c r="DH10" s="624"/>
      <c r="DI10" s="624"/>
      <c r="DJ10" s="624"/>
      <c r="DK10" s="624"/>
      <c r="DL10" s="624"/>
      <c r="DM10" s="624"/>
      <c r="DN10" s="624"/>
      <c r="DO10" s="624"/>
      <c r="DP10" s="625"/>
      <c r="DQ10" s="632">
        <v>46101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871</v>
      </c>
      <c r="S11" s="624"/>
      <c r="T11" s="624"/>
      <c r="U11" s="624"/>
      <c r="V11" s="624"/>
      <c r="W11" s="624"/>
      <c r="X11" s="624"/>
      <c r="Y11" s="625"/>
      <c r="Z11" s="626">
        <v>0</v>
      </c>
      <c r="AA11" s="626"/>
      <c r="AB11" s="626"/>
      <c r="AC11" s="626"/>
      <c r="AD11" s="627">
        <v>871</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41805</v>
      </c>
      <c r="BH11" s="624"/>
      <c r="BI11" s="624"/>
      <c r="BJ11" s="624"/>
      <c r="BK11" s="624"/>
      <c r="BL11" s="624"/>
      <c r="BM11" s="624"/>
      <c r="BN11" s="625"/>
      <c r="BO11" s="626">
        <v>4.4000000000000004</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388485</v>
      </c>
      <c r="CS11" s="624"/>
      <c r="CT11" s="624"/>
      <c r="CU11" s="624"/>
      <c r="CV11" s="624"/>
      <c r="CW11" s="624"/>
      <c r="CX11" s="624"/>
      <c r="CY11" s="625"/>
      <c r="CZ11" s="626">
        <v>3.8</v>
      </c>
      <c r="DA11" s="626"/>
      <c r="DB11" s="626"/>
      <c r="DC11" s="626"/>
      <c r="DD11" s="632">
        <v>136887</v>
      </c>
      <c r="DE11" s="624"/>
      <c r="DF11" s="624"/>
      <c r="DG11" s="624"/>
      <c r="DH11" s="624"/>
      <c r="DI11" s="624"/>
      <c r="DJ11" s="624"/>
      <c r="DK11" s="624"/>
      <c r="DL11" s="624"/>
      <c r="DM11" s="624"/>
      <c r="DN11" s="624"/>
      <c r="DO11" s="624"/>
      <c r="DP11" s="625"/>
      <c r="DQ11" s="632">
        <v>116912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390625</v>
      </c>
      <c r="BH12" s="624"/>
      <c r="BI12" s="624"/>
      <c r="BJ12" s="624"/>
      <c r="BK12" s="624"/>
      <c r="BL12" s="624"/>
      <c r="BM12" s="624"/>
      <c r="BN12" s="625"/>
      <c r="BO12" s="626">
        <v>41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992156</v>
      </c>
      <c r="CS12" s="624"/>
      <c r="CT12" s="624"/>
      <c r="CU12" s="624"/>
      <c r="CV12" s="624"/>
      <c r="CW12" s="624"/>
      <c r="CX12" s="624"/>
      <c r="CY12" s="625"/>
      <c r="CZ12" s="626">
        <v>9.6</v>
      </c>
      <c r="DA12" s="626"/>
      <c r="DB12" s="626"/>
      <c r="DC12" s="626"/>
      <c r="DD12" s="632">
        <v>454838</v>
      </c>
      <c r="DE12" s="624"/>
      <c r="DF12" s="624"/>
      <c r="DG12" s="624"/>
      <c r="DH12" s="624"/>
      <c r="DI12" s="624"/>
      <c r="DJ12" s="624"/>
      <c r="DK12" s="624"/>
      <c r="DL12" s="624"/>
      <c r="DM12" s="624"/>
      <c r="DN12" s="624"/>
      <c r="DO12" s="624"/>
      <c r="DP12" s="625"/>
      <c r="DQ12" s="632">
        <v>149261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26455</v>
      </c>
      <c r="S13" s="624"/>
      <c r="T13" s="624"/>
      <c r="U13" s="624"/>
      <c r="V13" s="624"/>
      <c r="W13" s="624"/>
      <c r="X13" s="624"/>
      <c r="Y13" s="625"/>
      <c r="Z13" s="626">
        <v>0.2</v>
      </c>
      <c r="AA13" s="626"/>
      <c r="AB13" s="626"/>
      <c r="AC13" s="626"/>
      <c r="AD13" s="627">
        <v>26455</v>
      </c>
      <c r="AE13" s="627"/>
      <c r="AF13" s="627"/>
      <c r="AG13" s="627"/>
      <c r="AH13" s="627"/>
      <c r="AI13" s="627"/>
      <c r="AJ13" s="627"/>
      <c r="AK13" s="627"/>
      <c r="AL13" s="628">
        <v>0.9</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322855</v>
      </c>
      <c r="BH13" s="624"/>
      <c r="BI13" s="624"/>
      <c r="BJ13" s="624"/>
      <c r="BK13" s="624"/>
      <c r="BL13" s="624"/>
      <c r="BM13" s="624"/>
      <c r="BN13" s="625"/>
      <c r="BO13" s="626">
        <v>33.9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1366413</v>
      </c>
      <c r="CS13" s="624"/>
      <c r="CT13" s="624"/>
      <c r="CU13" s="624"/>
      <c r="CV13" s="624"/>
      <c r="CW13" s="624"/>
      <c r="CX13" s="624"/>
      <c r="CY13" s="625"/>
      <c r="CZ13" s="626">
        <v>13.2</v>
      </c>
      <c r="DA13" s="626"/>
      <c r="DB13" s="626"/>
      <c r="DC13" s="626"/>
      <c r="DD13" s="632">
        <v>1246406</v>
      </c>
      <c r="DE13" s="624"/>
      <c r="DF13" s="624"/>
      <c r="DG13" s="624"/>
      <c r="DH13" s="624"/>
      <c r="DI13" s="624"/>
      <c r="DJ13" s="624"/>
      <c r="DK13" s="624"/>
      <c r="DL13" s="624"/>
      <c r="DM13" s="624"/>
      <c r="DN13" s="624"/>
      <c r="DO13" s="624"/>
      <c r="DP13" s="625"/>
      <c r="DQ13" s="632">
        <v>213544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32176</v>
      </c>
      <c r="BH14" s="624"/>
      <c r="BI14" s="624"/>
      <c r="BJ14" s="624"/>
      <c r="BK14" s="624"/>
      <c r="BL14" s="624"/>
      <c r="BM14" s="624"/>
      <c r="BN14" s="625"/>
      <c r="BO14" s="626">
        <v>3.4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609721</v>
      </c>
      <c r="CS14" s="624"/>
      <c r="CT14" s="624"/>
      <c r="CU14" s="624"/>
      <c r="CV14" s="624"/>
      <c r="CW14" s="624"/>
      <c r="CX14" s="624"/>
      <c r="CY14" s="625"/>
      <c r="CZ14" s="626">
        <v>5.9</v>
      </c>
      <c r="DA14" s="626"/>
      <c r="DB14" s="626"/>
      <c r="DC14" s="626"/>
      <c r="DD14" s="632">
        <v>433103</v>
      </c>
      <c r="DE14" s="624"/>
      <c r="DF14" s="624"/>
      <c r="DG14" s="624"/>
      <c r="DH14" s="624"/>
      <c r="DI14" s="624"/>
      <c r="DJ14" s="624"/>
      <c r="DK14" s="624"/>
      <c r="DL14" s="624"/>
      <c r="DM14" s="624"/>
      <c r="DN14" s="624"/>
      <c r="DO14" s="624"/>
      <c r="DP14" s="625"/>
      <c r="DQ14" s="632">
        <v>108637</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1502</v>
      </c>
      <c r="S15" s="624"/>
      <c r="T15" s="624"/>
      <c r="U15" s="624"/>
      <c r="V15" s="624"/>
      <c r="W15" s="624"/>
      <c r="X15" s="624"/>
      <c r="Y15" s="625"/>
      <c r="Z15" s="626">
        <v>0</v>
      </c>
      <c r="AA15" s="626"/>
      <c r="AB15" s="626"/>
      <c r="AC15" s="626"/>
      <c r="AD15" s="627">
        <v>1502</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77663</v>
      </c>
      <c r="BH15" s="624"/>
      <c r="BI15" s="624"/>
      <c r="BJ15" s="624"/>
      <c r="BK15" s="624"/>
      <c r="BL15" s="624"/>
      <c r="BM15" s="624"/>
      <c r="BN15" s="625"/>
      <c r="BO15" s="626">
        <v>8.1</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708783</v>
      </c>
      <c r="CS15" s="624"/>
      <c r="CT15" s="624"/>
      <c r="CU15" s="624"/>
      <c r="CV15" s="624"/>
      <c r="CW15" s="624"/>
      <c r="CX15" s="624"/>
      <c r="CY15" s="625"/>
      <c r="CZ15" s="626">
        <v>6.8</v>
      </c>
      <c r="DA15" s="626"/>
      <c r="DB15" s="626"/>
      <c r="DC15" s="626"/>
      <c r="DD15" s="632">
        <v>275298</v>
      </c>
      <c r="DE15" s="624"/>
      <c r="DF15" s="624"/>
      <c r="DG15" s="624"/>
      <c r="DH15" s="624"/>
      <c r="DI15" s="624"/>
      <c r="DJ15" s="624"/>
      <c r="DK15" s="624"/>
      <c r="DL15" s="624"/>
      <c r="DM15" s="624"/>
      <c r="DN15" s="624"/>
      <c r="DO15" s="624"/>
      <c r="DP15" s="625"/>
      <c r="DQ15" s="632">
        <v>239388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2120296</v>
      </c>
      <c r="S16" s="624"/>
      <c r="T16" s="624"/>
      <c r="U16" s="624"/>
      <c r="V16" s="624"/>
      <c r="W16" s="624"/>
      <c r="X16" s="624"/>
      <c r="Y16" s="625"/>
      <c r="Z16" s="626">
        <v>19.899999999999999</v>
      </c>
      <c r="AA16" s="626"/>
      <c r="AB16" s="626"/>
      <c r="AC16" s="626"/>
      <c r="AD16" s="627">
        <v>1760103</v>
      </c>
      <c r="AE16" s="627"/>
      <c r="AF16" s="627"/>
      <c r="AG16" s="627"/>
      <c r="AH16" s="627"/>
      <c r="AI16" s="627"/>
      <c r="AJ16" s="627"/>
      <c r="AK16" s="627"/>
      <c r="AL16" s="628">
        <v>58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1029200</v>
      </c>
      <c r="CS16" s="624"/>
      <c r="CT16" s="624"/>
      <c r="CU16" s="624"/>
      <c r="CV16" s="624"/>
      <c r="CW16" s="624"/>
      <c r="CX16" s="624"/>
      <c r="CY16" s="625"/>
      <c r="CZ16" s="626">
        <v>9.9</v>
      </c>
      <c r="DA16" s="626"/>
      <c r="DB16" s="626"/>
      <c r="DC16" s="626"/>
      <c r="DD16" s="632" t="s">
        <v>109</v>
      </c>
      <c r="DE16" s="624"/>
      <c r="DF16" s="624"/>
      <c r="DG16" s="624"/>
      <c r="DH16" s="624"/>
      <c r="DI16" s="624"/>
      <c r="DJ16" s="624"/>
      <c r="DK16" s="624"/>
      <c r="DL16" s="624"/>
      <c r="DM16" s="624"/>
      <c r="DN16" s="624"/>
      <c r="DO16" s="624"/>
      <c r="DP16" s="625"/>
      <c r="DQ16" s="632">
        <v>83709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1760103</v>
      </c>
      <c r="S17" s="624"/>
      <c r="T17" s="624"/>
      <c r="U17" s="624"/>
      <c r="V17" s="624"/>
      <c r="W17" s="624"/>
      <c r="X17" s="624"/>
      <c r="Y17" s="625"/>
      <c r="Z17" s="626">
        <v>16.5</v>
      </c>
      <c r="AA17" s="626"/>
      <c r="AB17" s="626"/>
      <c r="AC17" s="626"/>
      <c r="AD17" s="627">
        <v>1760103</v>
      </c>
      <c r="AE17" s="627"/>
      <c r="AF17" s="627"/>
      <c r="AG17" s="627"/>
      <c r="AH17" s="627"/>
      <c r="AI17" s="627"/>
      <c r="AJ17" s="627"/>
      <c r="AK17" s="627"/>
      <c r="AL17" s="628">
        <v>58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656998</v>
      </c>
      <c r="CS17" s="624"/>
      <c r="CT17" s="624"/>
      <c r="CU17" s="624"/>
      <c r="CV17" s="624"/>
      <c r="CW17" s="624"/>
      <c r="CX17" s="624"/>
      <c r="CY17" s="625"/>
      <c r="CZ17" s="626">
        <v>6.3</v>
      </c>
      <c r="DA17" s="626"/>
      <c r="DB17" s="626"/>
      <c r="DC17" s="626"/>
      <c r="DD17" s="632" t="s">
        <v>109</v>
      </c>
      <c r="DE17" s="624"/>
      <c r="DF17" s="624"/>
      <c r="DG17" s="624"/>
      <c r="DH17" s="624"/>
      <c r="DI17" s="624"/>
      <c r="DJ17" s="624"/>
      <c r="DK17" s="624"/>
      <c r="DL17" s="624"/>
      <c r="DM17" s="624"/>
      <c r="DN17" s="624"/>
      <c r="DO17" s="624"/>
      <c r="DP17" s="625"/>
      <c r="DQ17" s="632">
        <v>611327</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360192</v>
      </c>
      <c r="S18" s="624"/>
      <c r="T18" s="624"/>
      <c r="U18" s="624"/>
      <c r="V18" s="624"/>
      <c r="W18" s="624"/>
      <c r="X18" s="624"/>
      <c r="Y18" s="625"/>
      <c r="Z18" s="626">
        <v>3.4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17497</v>
      </c>
      <c r="CS18" s="624"/>
      <c r="CT18" s="624"/>
      <c r="CU18" s="624"/>
      <c r="CV18" s="624"/>
      <c r="CW18" s="624"/>
      <c r="CX18" s="624"/>
      <c r="CY18" s="625"/>
      <c r="CZ18" s="626">
        <v>0.2</v>
      </c>
      <c r="DA18" s="626"/>
      <c r="DB18" s="626"/>
      <c r="DC18" s="626"/>
      <c r="DD18" s="632">
        <v>17497</v>
      </c>
      <c r="DE18" s="624"/>
      <c r="DF18" s="624"/>
      <c r="DG18" s="624"/>
      <c r="DH18" s="624"/>
      <c r="DI18" s="624"/>
      <c r="DJ18" s="624"/>
      <c r="DK18" s="624"/>
      <c r="DL18" s="624"/>
      <c r="DM18" s="624"/>
      <c r="DN18" s="624"/>
      <c r="DO18" s="624"/>
      <c r="DP18" s="625"/>
      <c r="DQ18" s="632">
        <v>17497</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3936</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3384492</v>
      </c>
      <c r="S20" s="624"/>
      <c r="T20" s="624"/>
      <c r="U20" s="624"/>
      <c r="V20" s="624"/>
      <c r="W20" s="624"/>
      <c r="X20" s="624"/>
      <c r="Y20" s="625"/>
      <c r="Z20" s="626">
        <v>31.7</v>
      </c>
      <c r="AA20" s="626"/>
      <c r="AB20" s="626"/>
      <c r="AC20" s="626"/>
      <c r="AD20" s="627">
        <v>3024299</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3936</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10355578</v>
      </c>
      <c r="CS20" s="624"/>
      <c r="CT20" s="624"/>
      <c r="CU20" s="624"/>
      <c r="CV20" s="624"/>
      <c r="CW20" s="624"/>
      <c r="CX20" s="624"/>
      <c r="CY20" s="625"/>
      <c r="CZ20" s="626">
        <v>100</v>
      </c>
      <c r="DA20" s="626"/>
      <c r="DB20" s="626"/>
      <c r="DC20" s="626"/>
      <c r="DD20" s="632">
        <v>3110141</v>
      </c>
      <c r="DE20" s="624"/>
      <c r="DF20" s="624"/>
      <c r="DG20" s="624"/>
      <c r="DH20" s="624"/>
      <c r="DI20" s="624"/>
      <c r="DJ20" s="624"/>
      <c r="DK20" s="624"/>
      <c r="DL20" s="624"/>
      <c r="DM20" s="624"/>
      <c r="DN20" s="624"/>
      <c r="DO20" s="624"/>
      <c r="DP20" s="625"/>
      <c r="DQ20" s="632">
        <v>3744522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3083</v>
      </c>
      <c r="S21" s="624"/>
      <c r="T21" s="624"/>
      <c r="U21" s="624"/>
      <c r="V21" s="624"/>
      <c r="W21" s="624"/>
      <c r="X21" s="624"/>
      <c r="Y21" s="625"/>
      <c r="Z21" s="626">
        <v>0</v>
      </c>
      <c r="AA21" s="626"/>
      <c r="AB21" s="626"/>
      <c r="AC21" s="626"/>
      <c r="AD21" s="627">
        <v>3083</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3936</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24841</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163106</v>
      </c>
      <c r="S23" s="624"/>
      <c r="T23" s="624"/>
      <c r="U23" s="624"/>
      <c r="V23" s="624"/>
      <c r="W23" s="624"/>
      <c r="X23" s="624"/>
      <c r="Y23" s="625"/>
      <c r="Z23" s="626">
        <v>1.5</v>
      </c>
      <c r="AA23" s="626"/>
      <c r="AB23" s="626"/>
      <c r="AC23" s="626"/>
      <c r="AD23" s="627">
        <v>2063</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83582</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2329168</v>
      </c>
      <c r="CS24" s="613"/>
      <c r="CT24" s="613"/>
      <c r="CU24" s="613"/>
      <c r="CV24" s="613"/>
      <c r="CW24" s="613"/>
      <c r="CX24" s="613"/>
      <c r="CY24" s="614"/>
      <c r="CZ24" s="652">
        <v>22.5</v>
      </c>
      <c r="DA24" s="653"/>
      <c r="DB24" s="653"/>
      <c r="DC24" s="654"/>
      <c r="DD24" s="651">
        <v>1667873</v>
      </c>
      <c r="DE24" s="613"/>
      <c r="DF24" s="613"/>
      <c r="DG24" s="613"/>
      <c r="DH24" s="613"/>
      <c r="DI24" s="613"/>
      <c r="DJ24" s="613"/>
      <c r="DK24" s="614"/>
      <c r="DL24" s="651">
        <v>1633355</v>
      </c>
      <c r="DM24" s="613"/>
      <c r="DN24" s="613"/>
      <c r="DO24" s="613"/>
      <c r="DP24" s="613"/>
      <c r="DQ24" s="613"/>
      <c r="DR24" s="613"/>
      <c r="DS24" s="613"/>
      <c r="DT24" s="613"/>
      <c r="DU24" s="613"/>
      <c r="DV24" s="614"/>
      <c r="DW24" s="617">
        <v>50.7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1533301</v>
      </c>
      <c r="S25" s="624"/>
      <c r="T25" s="624"/>
      <c r="U25" s="624"/>
      <c r="V25" s="624"/>
      <c r="W25" s="624"/>
      <c r="X25" s="624"/>
      <c r="Y25" s="625"/>
      <c r="Z25" s="626">
        <v>14.4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1178449</v>
      </c>
      <c r="CS25" s="655"/>
      <c r="CT25" s="655"/>
      <c r="CU25" s="655"/>
      <c r="CV25" s="655"/>
      <c r="CW25" s="655"/>
      <c r="CX25" s="655"/>
      <c r="CY25" s="656"/>
      <c r="CZ25" s="657">
        <v>11.4</v>
      </c>
      <c r="DA25" s="658"/>
      <c r="DB25" s="658"/>
      <c r="DC25" s="659"/>
      <c r="DD25" s="632">
        <v>933483</v>
      </c>
      <c r="DE25" s="655"/>
      <c r="DF25" s="655"/>
      <c r="DG25" s="655"/>
      <c r="DH25" s="655"/>
      <c r="DI25" s="655"/>
      <c r="DJ25" s="655"/>
      <c r="DK25" s="656"/>
      <c r="DL25" s="632">
        <v>902701</v>
      </c>
      <c r="DM25" s="655"/>
      <c r="DN25" s="655"/>
      <c r="DO25" s="655"/>
      <c r="DP25" s="655"/>
      <c r="DQ25" s="655"/>
      <c r="DR25" s="655"/>
      <c r="DS25" s="655"/>
      <c r="DT25" s="655"/>
      <c r="DU25" s="655"/>
      <c r="DV25" s="656"/>
      <c r="DW25" s="628">
        <v>28</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793244</v>
      </c>
      <c r="CS26" s="624"/>
      <c r="CT26" s="624"/>
      <c r="CU26" s="624"/>
      <c r="CV26" s="624"/>
      <c r="CW26" s="624"/>
      <c r="CX26" s="624"/>
      <c r="CY26" s="625"/>
      <c r="CZ26" s="657">
        <v>7.7</v>
      </c>
      <c r="DA26" s="658"/>
      <c r="DB26" s="658"/>
      <c r="DC26" s="659"/>
      <c r="DD26" s="632">
        <v>581046</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3401398</v>
      </c>
      <c r="S27" s="624"/>
      <c r="T27" s="624"/>
      <c r="U27" s="624"/>
      <c r="V27" s="624"/>
      <c r="W27" s="624"/>
      <c r="X27" s="624"/>
      <c r="Y27" s="625"/>
      <c r="Z27" s="626">
        <v>31.9</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953358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493721</v>
      </c>
      <c r="CS27" s="655"/>
      <c r="CT27" s="655"/>
      <c r="CU27" s="655"/>
      <c r="CV27" s="655"/>
      <c r="CW27" s="655"/>
      <c r="CX27" s="655"/>
      <c r="CY27" s="656"/>
      <c r="CZ27" s="657">
        <v>4.8</v>
      </c>
      <c r="DA27" s="658"/>
      <c r="DB27" s="658"/>
      <c r="DC27" s="659"/>
      <c r="DD27" s="632">
        <v>123063</v>
      </c>
      <c r="DE27" s="655"/>
      <c r="DF27" s="655"/>
      <c r="DG27" s="655"/>
      <c r="DH27" s="655"/>
      <c r="DI27" s="655"/>
      <c r="DJ27" s="655"/>
      <c r="DK27" s="656"/>
      <c r="DL27" s="632">
        <v>119327</v>
      </c>
      <c r="DM27" s="655"/>
      <c r="DN27" s="655"/>
      <c r="DO27" s="655"/>
      <c r="DP27" s="655"/>
      <c r="DQ27" s="655"/>
      <c r="DR27" s="655"/>
      <c r="DS27" s="655"/>
      <c r="DT27" s="655"/>
      <c r="DU27" s="655"/>
      <c r="DV27" s="656"/>
      <c r="DW27" s="628">
        <v>3.7</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18177</v>
      </c>
      <c r="S28" s="624"/>
      <c r="T28" s="624"/>
      <c r="U28" s="624"/>
      <c r="V28" s="624"/>
      <c r="W28" s="624"/>
      <c r="X28" s="624"/>
      <c r="Y28" s="625"/>
      <c r="Z28" s="626">
        <v>0.2</v>
      </c>
      <c r="AA28" s="626"/>
      <c r="AB28" s="626"/>
      <c r="AC28" s="626"/>
      <c r="AD28" s="627">
        <v>4677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656998</v>
      </c>
      <c r="CS28" s="624"/>
      <c r="CT28" s="624"/>
      <c r="CU28" s="624"/>
      <c r="CV28" s="624"/>
      <c r="CW28" s="624"/>
      <c r="CX28" s="624"/>
      <c r="CY28" s="625"/>
      <c r="CZ28" s="657">
        <v>6.3</v>
      </c>
      <c r="DA28" s="658"/>
      <c r="DB28" s="658"/>
      <c r="DC28" s="659"/>
      <c r="DD28" s="632">
        <v>611327</v>
      </c>
      <c r="DE28" s="624"/>
      <c r="DF28" s="624"/>
      <c r="DG28" s="624"/>
      <c r="DH28" s="624"/>
      <c r="DI28" s="624"/>
      <c r="DJ28" s="624"/>
      <c r="DK28" s="625"/>
      <c r="DL28" s="632">
        <v>611327</v>
      </c>
      <c r="DM28" s="624"/>
      <c r="DN28" s="624"/>
      <c r="DO28" s="624"/>
      <c r="DP28" s="624"/>
      <c r="DQ28" s="624"/>
      <c r="DR28" s="624"/>
      <c r="DS28" s="624"/>
      <c r="DT28" s="624"/>
      <c r="DU28" s="624"/>
      <c r="DV28" s="625"/>
      <c r="DW28" s="628">
        <v>19</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7996</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656732</v>
      </c>
      <c r="CS29" s="655"/>
      <c r="CT29" s="655"/>
      <c r="CU29" s="655"/>
      <c r="CV29" s="655"/>
      <c r="CW29" s="655"/>
      <c r="CX29" s="655"/>
      <c r="CY29" s="656"/>
      <c r="CZ29" s="657">
        <v>6.3</v>
      </c>
      <c r="DA29" s="658"/>
      <c r="DB29" s="658"/>
      <c r="DC29" s="659"/>
      <c r="DD29" s="632">
        <v>611061</v>
      </c>
      <c r="DE29" s="655"/>
      <c r="DF29" s="655"/>
      <c r="DG29" s="655"/>
      <c r="DH29" s="655"/>
      <c r="DI29" s="655"/>
      <c r="DJ29" s="655"/>
      <c r="DK29" s="656"/>
      <c r="DL29" s="632">
        <v>611061</v>
      </c>
      <c r="DM29" s="655"/>
      <c r="DN29" s="655"/>
      <c r="DO29" s="655"/>
      <c r="DP29" s="655"/>
      <c r="DQ29" s="655"/>
      <c r="DR29" s="655"/>
      <c r="DS29" s="655"/>
      <c r="DT29" s="655"/>
      <c r="DU29" s="655"/>
      <c r="DV29" s="656"/>
      <c r="DW29" s="628">
        <v>19</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611501</v>
      </c>
      <c r="S30" s="624"/>
      <c r="T30" s="624"/>
      <c r="U30" s="624"/>
      <c r="V30" s="624"/>
      <c r="W30" s="624"/>
      <c r="X30" s="624"/>
      <c r="Y30" s="625"/>
      <c r="Z30" s="626">
        <v>5.7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97.2</v>
      </c>
      <c r="BH30" s="682"/>
      <c r="BI30" s="682"/>
      <c r="BJ30" s="682"/>
      <c r="BK30" s="682"/>
      <c r="BL30" s="682"/>
      <c r="BM30" s="618">
        <v>91.7</v>
      </c>
      <c r="BN30" s="682"/>
      <c r="BO30" s="682"/>
      <c r="BP30" s="682"/>
      <c r="BQ30" s="683"/>
      <c r="BR30" s="681">
        <v>98</v>
      </c>
      <c r="BS30" s="682"/>
      <c r="BT30" s="682"/>
      <c r="BU30" s="682"/>
      <c r="BV30" s="682"/>
      <c r="BW30" s="682"/>
      <c r="BX30" s="618">
        <v>92.1</v>
      </c>
      <c r="BY30" s="682"/>
      <c r="BZ30" s="682"/>
      <c r="CA30" s="682"/>
      <c r="CB30" s="683"/>
      <c r="CD30" s="686"/>
      <c r="CE30" s="687"/>
      <c r="CF30" s="637" t="s">
        <v>291</v>
      </c>
      <c r="CG30" s="638"/>
      <c r="CH30" s="638"/>
      <c r="CI30" s="638"/>
      <c r="CJ30" s="638"/>
      <c r="CK30" s="638"/>
      <c r="CL30" s="638"/>
      <c r="CM30" s="638"/>
      <c r="CN30" s="638"/>
      <c r="CO30" s="638"/>
      <c r="CP30" s="638"/>
      <c r="CQ30" s="639"/>
      <c r="CR30" s="623">
        <v>589567</v>
      </c>
      <c r="CS30" s="624"/>
      <c r="CT30" s="624"/>
      <c r="CU30" s="624"/>
      <c r="CV30" s="624"/>
      <c r="CW30" s="624"/>
      <c r="CX30" s="624"/>
      <c r="CY30" s="625"/>
      <c r="CZ30" s="657">
        <v>5.7</v>
      </c>
      <c r="DA30" s="658"/>
      <c r="DB30" s="658"/>
      <c r="DC30" s="659"/>
      <c r="DD30" s="632">
        <v>547783</v>
      </c>
      <c r="DE30" s="624"/>
      <c r="DF30" s="624"/>
      <c r="DG30" s="624"/>
      <c r="DH30" s="624"/>
      <c r="DI30" s="624"/>
      <c r="DJ30" s="624"/>
      <c r="DK30" s="625"/>
      <c r="DL30" s="632">
        <v>547783</v>
      </c>
      <c r="DM30" s="624"/>
      <c r="DN30" s="624"/>
      <c r="DO30" s="624"/>
      <c r="DP30" s="624"/>
      <c r="DQ30" s="624"/>
      <c r="DR30" s="624"/>
      <c r="DS30" s="624"/>
      <c r="DT30" s="624"/>
      <c r="DU30" s="624"/>
      <c r="DV30" s="625"/>
      <c r="DW30" s="628">
        <v>17</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156602</v>
      </c>
      <c r="S31" s="624"/>
      <c r="T31" s="624"/>
      <c r="U31" s="624"/>
      <c r="V31" s="624"/>
      <c r="W31" s="624"/>
      <c r="X31" s="624"/>
      <c r="Y31" s="625"/>
      <c r="Z31" s="626">
        <v>1.5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96.8</v>
      </c>
      <c r="BH31" s="655"/>
      <c r="BI31" s="655"/>
      <c r="BJ31" s="655"/>
      <c r="BK31" s="655"/>
      <c r="BL31" s="655"/>
      <c r="BM31" s="629">
        <v>93.9</v>
      </c>
      <c r="BN31" s="679"/>
      <c r="BO31" s="679"/>
      <c r="BP31" s="679"/>
      <c r="BQ31" s="680"/>
      <c r="BR31" s="678">
        <v>98.8</v>
      </c>
      <c r="BS31" s="655"/>
      <c r="BT31" s="655"/>
      <c r="BU31" s="655"/>
      <c r="BV31" s="655"/>
      <c r="BW31" s="655"/>
      <c r="BX31" s="629">
        <v>96</v>
      </c>
      <c r="BY31" s="679"/>
      <c r="BZ31" s="679"/>
      <c r="CA31" s="679"/>
      <c r="CB31" s="680"/>
      <c r="CD31" s="686"/>
      <c r="CE31" s="687"/>
      <c r="CF31" s="637" t="s">
        <v>295</v>
      </c>
      <c r="CG31" s="638"/>
      <c r="CH31" s="638"/>
      <c r="CI31" s="638"/>
      <c r="CJ31" s="638"/>
      <c r="CK31" s="638"/>
      <c r="CL31" s="638"/>
      <c r="CM31" s="638"/>
      <c r="CN31" s="638"/>
      <c r="CO31" s="638"/>
      <c r="CP31" s="638"/>
      <c r="CQ31" s="639"/>
      <c r="CR31" s="623">
        <v>67165</v>
      </c>
      <c r="CS31" s="655"/>
      <c r="CT31" s="655"/>
      <c r="CU31" s="655"/>
      <c r="CV31" s="655"/>
      <c r="CW31" s="655"/>
      <c r="CX31" s="655"/>
      <c r="CY31" s="656"/>
      <c r="CZ31" s="657">
        <v>0.6</v>
      </c>
      <c r="DA31" s="658"/>
      <c r="DB31" s="658"/>
      <c r="DC31" s="659"/>
      <c r="DD31" s="632">
        <v>63278</v>
      </c>
      <c r="DE31" s="655"/>
      <c r="DF31" s="655"/>
      <c r="DG31" s="655"/>
      <c r="DH31" s="655"/>
      <c r="DI31" s="655"/>
      <c r="DJ31" s="655"/>
      <c r="DK31" s="656"/>
      <c r="DL31" s="632">
        <v>63278</v>
      </c>
      <c r="DM31" s="655"/>
      <c r="DN31" s="655"/>
      <c r="DO31" s="655"/>
      <c r="DP31" s="655"/>
      <c r="DQ31" s="655"/>
      <c r="DR31" s="655"/>
      <c r="DS31" s="655"/>
      <c r="DT31" s="655"/>
      <c r="DU31" s="655"/>
      <c r="DV31" s="656"/>
      <c r="DW31" s="628">
        <v>2</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227905</v>
      </c>
      <c r="S32" s="624"/>
      <c r="T32" s="624"/>
      <c r="U32" s="624"/>
      <c r="V32" s="624"/>
      <c r="W32" s="624"/>
      <c r="X32" s="624"/>
      <c r="Y32" s="625"/>
      <c r="Z32" s="626">
        <v>2.1</v>
      </c>
      <c r="AA32" s="626"/>
      <c r="AB32" s="626"/>
      <c r="AC32" s="626"/>
      <c r="AD32" s="627">
        <v>2053</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96.2</v>
      </c>
      <c r="BH32" s="691"/>
      <c r="BI32" s="691"/>
      <c r="BJ32" s="691"/>
      <c r="BK32" s="691"/>
      <c r="BL32" s="691"/>
      <c r="BM32" s="692">
        <v>85</v>
      </c>
      <c r="BN32" s="691"/>
      <c r="BO32" s="691"/>
      <c r="BP32" s="691"/>
      <c r="BQ32" s="693"/>
      <c r="BR32" s="690">
        <v>96.1</v>
      </c>
      <c r="BS32" s="691"/>
      <c r="BT32" s="691"/>
      <c r="BU32" s="691"/>
      <c r="BV32" s="691"/>
      <c r="BW32" s="691"/>
      <c r="BX32" s="692">
        <v>84.2</v>
      </c>
      <c r="BY32" s="691"/>
      <c r="BZ32" s="691"/>
      <c r="CA32" s="691"/>
      <c r="CB32" s="693"/>
      <c r="CD32" s="688"/>
      <c r="CE32" s="689"/>
      <c r="CF32" s="637" t="s">
        <v>298</v>
      </c>
      <c r="CG32" s="638"/>
      <c r="CH32" s="638"/>
      <c r="CI32" s="638"/>
      <c r="CJ32" s="638"/>
      <c r="CK32" s="638"/>
      <c r="CL32" s="638"/>
      <c r="CM32" s="638"/>
      <c r="CN32" s="638"/>
      <c r="CO32" s="638"/>
      <c r="CP32" s="638"/>
      <c r="CQ32" s="639"/>
      <c r="CR32" s="623">
        <v>266</v>
      </c>
      <c r="CS32" s="624"/>
      <c r="CT32" s="624"/>
      <c r="CU32" s="624"/>
      <c r="CV32" s="624"/>
      <c r="CW32" s="624"/>
      <c r="CX32" s="624"/>
      <c r="CY32" s="625"/>
      <c r="CZ32" s="657">
        <v>0</v>
      </c>
      <c r="DA32" s="658"/>
      <c r="DB32" s="658"/>
      <c r="DC32" s="659"/>
      <c r="DD32" s="632">
        <v>266</v>
      </c>
      <c r="DE32" s="624"/>
      <c r="DF32" s="624"/>
      <c r="DG32" s="624"/>
      <c r="DH32" s="624"/>
      <c r="DI32" s="624"/>
      <c r="DJ32" s="624"/>
      <c r="DK32" s="625"/>
      <c r="DL32" s="632">
        <v>266</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1047226</v>
      </c>
      <c r="S33" s="624"/>
      <c r="T33" s="624"/>
      <c r="U33" s="624"/>
      <c r="V33" s="624"/>
      <c r="W33" s="624"/>
      <c r="X33" s="624"/>
      <c r="Y33" s="625"/>
      <c r="Z33" s="626">
        <v>9.8000000000000007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3887069</v>
      </c>
      <c r="CS33" s="655"/>
      <c r="CT33" s="655"/>
      <c r="CU33" s="655"/>
      <c r="CV33" s="655"/>
      <c r="CW33" s="655"/>
      <c r="CX33" s="655"/>
      <c r="CY33" s="656"/>
      <c r="CZ33" s="657">
        <v>37.5</v>
      </c>
      <c r="DA33" s="658"/>
      <c r="DB33" s="658"/>
      <c r="DC33" s="659"/>
      <c r="DD33" s="632">
        <v>1647174</v>
      </c>
      <c r="DE33" s="655"/>
      <c r="DF33" s="655"/>
      <c r="DG33" s="655"/>
      <c r="DH33" s="655"/>
      <c r="DI33" s="655"/>
      <c r="DJ33" s="655"/>
      <c r="DK33" s="656"/>
      <c r="DL33" s="632">
        <v>1068995</v>
      </c>
      <c r="DM33" s="655"/>
      <c r="DN33" s="655"/>
      <c r="DO33" s="655"/>
      <c r="DP33" s="655"/>
      <c r="DQ33" s="655"/>
      <c r="DR33" s="655"/>
      <c r="DS33" s="655"/>
      <c r="DT33" s="655"/>
      <c r="DU33" s="655"/>
      <c r="DV33" s="656"/>
      <c r="DW33" s="628">
        <v>33.200000000000003</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2216843</v>
      </c>
      <c r="CS34" s="624"/>
      <c r="CT34" s="624"/>
      <c r="CU34" s="624"/>
      <c r="CV34" s="624"/>
      <c r="CW34" s="624"/>
      <c r="CX34" s="624"/>
      <c r="CY34" s="625"/>
      <c r="CZ34" s="657">
        <v>21.4</v>
      </c>
      <c r="DA34" s="658"/>
      <c r="DB34" s="658"/>
      <c r="DC34" s="659"/>
      <c r="DD34" s="632">
        <v>876948</v>
      </c>
      <c r="DE34" s="624"/>
      <c r="DF34" s="624"/>
      <c r="DG34" s="624"/>
      <c r="DH34" s="624"/>
      <c r="DI34" s="624"/>
      <c r="DJ34" s="624"/>
      <c r="DK34" s="625"/>
      <c r="DL34" s="632">
        <v>632140</v>
      </c>
      <c r="DM34" s="624"/>
      <c r="DN34" s="624"/>
      <c r="DO34" s="624"/>
      <c r="DP34" s="624"/>
      <c r="DQ34" s="624"/>
      <c r="DR34" s="624"/>
      <c r="DS34" s="624"/>
      <c r="DT34" s="624"/>
      <c r="DU34" s="624"/>
      <c r="DV34" s="625"/>
      <c r="DW34" s="628">
        <v>19.600000000000001</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v>182326</v>
      </c>
      <c r="S35" s="624"/>
      <c r="T35" s="624"/>
      <c r="U35" s="624"/>
      <c r="V35" s="624"/>
      <c r="W35" s="624"/>
      <c r="X35" s="624"/>
      <c r="Y35" s="625"/>
      <c r="Z35" s="626">
        <v>1.7</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494184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82011</v>
      </c>
      <c r="CS35" s="655"/>
      <c r="CT35" s="655"/>
      <c r="CU35" s="655"/>
      <c r="CV35" s="655"/>
      <c r="CW35" s="655"/>
      <c r="CX35" s="655"/>
      <c r="CY35" s="656"/>
      <c r="CZ35" s="657">
        <v>0.8</v>
      </c>
      <c r="DA35" s="658"/>
      <c r="DB35" s="658"/>
      <c r="DC35" s="659"/>
      <c r="DD35" s="632">
        <v>63196</v>
      </c>
      <c r="DE35" s="655"/>
      <c r="DF35" s="655"/>
      <c r="DG35" s="655"/>
      <c r="DH35" s="655"/>
      <c r="DI35" s="655"/>
      <c r="DJ35" s="655"/>
      <c r="DK35" s="656"/>
      <c r="DL35" s="632">
        <v>63196</v>
      </c>
      <c r="DM35" s="655"/>
      <c r="DN35" s="655"/>
      <c r="DO35" s="655"/>
      <c r="DP35" s="655"/>
      <c r="DQ35" s="655"/>
      <c r="DR35" s="655"/>
      <c r="DS35" s="655"/>
      <c r="DT35" s="655"/>
      <c r="DU35" s="655"/>
      <c r="DV35" s="656"/>
      <c r="DW35" s="628">
        <v>2</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10663210</v>
      </c>
      <c r="S36" s="696"/>
      <c r="T36" s="696"/>
      <c r="U36" s="696"/>
      <c r="V36" s="696"/>
      <c r="W36" s="696"/>
      <c r="X36" s="696"/>
      <c r="Y36" s="697"/>
      <c r="Z36" s="698">
        <v>100</v>
      </c>
      <c r="AA36" s="698"/>
      <c r="AB36" s="698"/>
      <c r="AC36" s="698"/>
      <c r="AD36" s="699">
        <v>3036175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25833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-162760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782646</v>
      </c>
      <c r="CS36" s="624"/>
      <c r="CT36" s="624"/>
      <c r="CU36" s="624"/>
      <c r="CV36" s="624"/>
      <c r="CW36" s="624"/>
      <c r="CX36" s="624"/>
      <c r="CY36" s="625"/>
      <c r="CZ36" s="657">
        <v>7.6</v>
      </c>
      <c r="DA36" s="658"/>
      <c r="DB36" s="658"/>
      <c r="DC36" s="659"/>
      <c r="DD36" s="632">
        <v>404327</v>
      </c>
      <c r="DE36" s="624"/>
      <c r="DF36" s="624"/>
      <c r="DG36" s="624"/>
      <c r="DH36" s="624"/>
      <c r="DI36" s="624"/>
      <c r="DJ36" s="624"/>
      <c r="DK36" s="625"/>
      <c r="DL36" s="632">
        <v>280667</v>
      </c>
      <c r="DM36" s="624"/>
      <c r="DN36" s="624"/>
      <c r="DO36" s="624"/>
      <c r="DP36" s="624"/>
      <c r="DQ36" s="624"/>
      <c r="DR36" s="624"/>
      <c r="DS36" s="624"/>
      <c r="DT36" s="624"/>
      <c r="DU36" s="624"/>
      <c r="DV36" s="625"/>
      <c r="DW36" s="628">
        <v>8.6999999999999993</v>
      </c>
      <c r="DX36" s="649"/>
      <c r="DY36" s="649"/>
      <c r="DZ36" s="649"/>
      <c r="EA36" s="649"/>
      <c r="EB36" s="649"/>
      <c r="EC36" s="650"/>
    </row>
    <row r="37" spans="2:133" ht="11.25" customHeight="1">
      <c r="AQ37" s="702" t="s">
        <v>313</v>
      </c>
      <c r="AR37" s="703"/>
      <c r="AS37" s="703"/>
      <c r="AT37" s="703"/>
      <c r="AU37" s="703"/>
      <c r="AV37" s="703"/>
      <c r="AW37" s="703"/>
      <c r="AX37" s="703"/>
      <c r="AY37" s="704"/>
      <c r="AZ37" s="623" t="s">
        <v>208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2015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103413</v>
      </c>
      <c r="CS37" s="655"/>
      <c r="CT37" s="655"/>
      <c r="CU37" s="655"/>
      <c r="CV37" s="655"/>
      <c r="CW37" s="655"/>
      <c r="CX37" s="655"/>
      <c r="CY37" s="656"/>
      <c r="CZ37" s="657">
        <v>1</v>
      </c>
      <c r="DA37" s="658"/>
      <c r="DB37" s="658"/>
      <c r="DC37" s="659"/>
      <c r="DD37" s="632">
        <v>94212</v>
      </c>
      <c r="DE37" s="655"/>
      <c r="DF37" s="655"/>
      <c r="DG37" s="655"/>
      <c r="DH37" s="655"/>
      <c r="DI37" s="655"/>
      <c r="DJ37" s="655"/>
      <c r="DK37" s="656"/>
      <c r="DL37" s="632">
        <v>90716</v>
      </c>
      <c r="DM37" s="655"/>
      <c r="DN37" s="655"/>
      <c r="DO37" s="655"/>
      <c r="DP37" s="655"/>
      <c r="DQ37" s="655"/>
      <c r="DR37" s="655"/>
      <c r="DS37" s="655"/>
      <c r="DT37" s="655"/>
      <c r="DU37" s="655"/>
      <c r="DV37" s="656"/>
      <c r="DW37" s="628">
        <v>2.8</v>
      </c>
      <c r="DX37" s="649"/>
      <c r="DY37" s="649"/>
      <c r="DZ37" s="649"/>
      <c r="EA37" s="649"/>
      <c r="EB37" s="649"/>
      <c r="EC37" s="650"/>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3058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468351</v>
      </c>
      <c r="CS38" s="624"/>
      <c r="CT38" s="624"/>
      <c r="CU38" s="624"/>
      <c r="CV38" s="624"/>
      <c r="CW38" s="624"/>
      <c r="CX38" s="624"/>
      <c r="CY38" s="625"/>
      <c r="CZ38" s="657">
        <v>4.5</v>
      </c>
      <c r="DA38" s="658"/>
      <c r="DB38" s="658"/>
      <c r="DC38" s="659"/>
      <c r="DD38" s="632">
        <v>231070</v>
      </c>
      <c r="DE38" s="624"/>
      <c r="DF38" s="624"/>
      <c r="DG38" s="624"/>
      <c r="DH38" s="624"/>
      <c r="DI38" s="624"/>
      <c r="DJ38" s="624"/>
      <c r="DK38" s="625"/>
      <c r="DL38" s="632">
        <v>76366</v>
      </c>
      <c r="DM38" s="624"/>
      <c r="DN38" s="624"/>
      <c r="DO38" s="624"/>
      <c r="DP38" s="624"/>
      <c r="DQ38" s="624"/>
      <c r="DR38" s="624"/>
      <c r="DS38" s="624"/>
      <c r="DT38" s="624"/>
      <c r="DU38" s="624"/>
      <c r="DV38" s="625"/>
      <c r="DW38" s="628">
        <v>2.4</v>
      </c>
      <c r="DX38" s="649"/>
      <c r="DY38" s="649"/>
      <c r="DZ38" s="649"/>
      <c r="EA38" s="649"/>
      <c r="EB38" s="649"/>
      <c r="EC38" s="650"/>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288142</v>
      </c>
      <c r="CS39" s="655"/>
      <c r="CT39" s="655"/>
      <c r="CU39" s="655"/>
      <c r="CV39" s="655"/>
      <c r="CW39" s="655"/>
      <c r="CX39" s="655"/>
      <c r="CY39" s="656"/>
      <c r="CZ39" s="657">
        <v>2.8</v>
      </c>
      <c r="DA39" s="658"/>
      <c r="DB39" s="658"/>
      <c r="DC39" s="659"/>
      <c r="DD39" s="632">
        <v>35007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192799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49076</v>
      </c>
      <c r="CS40" s="624"/>
      <c r="CT40" s="624"/>
      <c r="CU40" s="624"/>
      <c r="CV40" s="624"/>
      <c r="CW40" s="624"/>
      <c r="CX40" s="624"/>
      <c r="CY40" s="625"/>
      <c r="CZ40" s="657">
        <v>0.5</v>
      </c>
      <c r="DA40" s="658"/>
      <c r="DB40" s="658"/>
      <c r="DC40" s="659"/>
      <c r="DD40" s="632">
        <v>36626</v>
      </c>
      <c r="DE40" s="624"/>
      <c r="DF40" s="624"/>
      <c r="DG40" s="624"/>
      <c r="DH40" s="624"/>
      <c r="DI40" s="624"/>
      <c r="DJ40" s="624"/>
      <c r="DK40" s="625"/>
      <c r="DL40" s="632">
        <v>16626</v>
      </c>
      <c r="DM40" s="624"/>
      <c r="DN40" s="624"/>
      <c r="DO40" s="624"/>
      <c r="DP40" s="624"/>
      <c r="DQ40" s="624"/>
      <c r="DR40" s="624"/>
      <c r="DS40" s="624"/>
      <c r="DT40" s="624"/>
      <c r="DU40" s="624"/>
      <c r="DV40" s="625"/>
      <c r="DW40" s="628">
        <v>0.5</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275552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4139341</v>
      </c>
      <c r="CS42" s="624"/>
      <c r="CT42" s="624"/>
      <c r="CU42" s="624"/>
      <c r="CV42" s="624"/>
      <c r="CW42" s="624"/>
      <c r="CX42" s="624"/>
      <c r="CY42" s="625"/>
      <c r="CZ42" s="657">
        <v>40</v>
      </c>
      <c r="DA42" s="706"/>
      <c r="DB42" s="706"/>
      <c r="DC42" s="707"/>
      <c r="DD42" s="632">
        <v>429475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56104</v>
      </c>
      <c r="CS43" s="655"/>
      <c r="CT43" s="655"/>
      <c r="CU43" s="655"/>
      <c r="CV43" s="655"/>
      <c r="CW43" s="655"/>
      <c r="CX43" s="655"/>
      <c r="CY43" s="656"/>
      <c r="CZ43" s="657">
        <v>0.5</v>
      </c>
      <c r="DA43" s="658"/>
      <c r="DB43" s="658"/>
      <c r="DC43" s="659"/>
      <c r="DD43" s="632">
        <v>50230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3110141</v>
      </c>
      <c r="CS44" s="624"/>
      <c r="CT44" s="624"/>
      <c r="CU44" s="624"/>
      <c r="CV44" s="624"/>
      <c r="CW44" s="624"/>
      <c r="CX44" s="624"/>
      <c r="CY44" s="625"/>
      <c r="CZ44" s="657">
        <v>30</v>
      </c>
      <c r="DA44" s="706"/>
      <c r="DB44" s="706"/>
      <c r="DC44" s="707"/>
      <c r="DD44" s="632">
        <v>345766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994541</v>
      </c>
      <c r="CS45" s="655"/>
      <c r="CT45" s="655"/>
      <c r="CU45" s="655"/>
      <c r="CV45" s="655"/>
      <c r="CW45" s="655"/>
      <c r="CX45" s="655"/>
      <c r="CY45" s="656"/>
      <c r="CZ45" s="657">
        <v>9.6</v>
      </c>
      <c r="DA45" s="658"/>
      <c r="DB45" s="658"/>
      <c r="DC45" s="659"/>
      <c r="DD45" s="632">
        <v>46878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2102741</v>
      </c>
      <c r="CS46" s="624"/>
      <c r="CT46" s="624"/>
      <c r="CU46" s="624"/>
      <c r="CV46" s="624"/>
      <c r="CW46" s="624"/>
      <c r="CX46" s="624"/>
      <c r="CY46" s="625"/>
      <c r="CZ46" s="657">
        <v>20.3</v>
      </c>
      <c r="DA46" s="706"/>
      <c r="DB46" s="706"/>
      <c r="DC46" s="707"/>
      <c r="DD46" s="632">
        <v>297670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1029200</v>
      </c>
      <c r="CS47" s="655"/>
      <c r="CT47" s="655"/>
      <c r="CU47" s="655"/>
      <c r="CV47" s="655"/>
      <c r="CW47" s="655"/>
      <c r="CX47" s="655"/>
      <c r="CY47" s="656"/>
      <c r="CZ47" s="657">
        <v>9.9</v>
      </c>
      <c r="DA47" s="658"/>
      <c r="DB47" s="658"/>
      <c r="DC47" s="659"/>
      <c r="DD47" s="632">
        <v>83709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10355578</v>
      </c>
      <c r="CS49" s="691"/>
      <c r="CT49" s="691"/>
      <c r="CU49" s="691"/>
      <c r="CV49" s="691"/>
      <c r="CW49" s="691"/>
      <c r="CX49" s="691"/>
      <c r="CY49" s="718"/>
      <c r="CZ49" s="719">
        <v>100</v>
      </c>
      <c r="DA49" s="720"/>
      <c r="DB49" s="720"/>
      <c r="DC49" s="721"/>
      <c r="DD49" s="722">
        <v>3744522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10701</v>
      </c>
      <c r="R7" s="753"/>
      <c r="S7" s="753"/>
      <c r="T7" s="753"/>
      <c r="U7" s="753"/>
      <c r="V7" s="753">
        <v>10394</v>
      </c>
      <c r="W7" s="753"/>
      <c r="X7" s="753"/>
      <c r="Y7" s="753"/>
      <c r="Z7" s="753"/>
      <c r="AA7" s="753">
        <v>307</v>
      </c>
      <c r="AB7" s="753"/>
      <c r="AC7" s="753"/>
      <c r="AD7" s="753"/>
      <c r="AE7" s="754"/>
      <c r="AF7" s="755">
        <v>215</v>
      </c>
      <c r="AG7" s="756"/>
      <c r="AH7" s="756"/>
      <c r="AI7" s="756"/>
      <c r="AJ7" s="757"/>
      <c r="AK7" s="792">
        <v>5</v>
      </c>
      <c r="AL7" s="793"/>
      <c r="AM7" s="793"/>
      <c r="AN7" s="793"/>
      <c r="AO7" s="793"/>
      <c r="AP7" s="793">
        <v>8287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10663</v>
      </c>
      <c r="R23" s="812"/>
      <c r="S23" s="812"/>
      <c r="T23" s="812"/>
      <c r="U23" s="812"/>
      <c r="V23" s="812">
        <v>10356</v>
      </c>
      <c r="W23" s="812"/>
      <c r="X23" s="812"/>
      <c r="Y23" s="812"/>
      <c r="Z23" s="812"/>
      <c r="AA23" s="812">
        <v>307</v>
      </c>
      <c r="AB23" s="812"/>
      <c r="AC23" s="812"/>
      <c r="AD23" s="812"/>
      <c r="AE23" s="813"/>
      <c r="AF23" s="814">
        <v>215</v>
      </c>
      <c r="AG23" s="812"/>
      <c r="AH23" s="812"/>
      <c r="AI23" s="812"/>
      <c r="AJ23" s="815"/>
      <c r="AK23" s="816"/>
      <c r="AL23" s="817"/>
      <c r="AM23" s="817"/>
      <c r="AN23" s="817"/>
      <c r="AO23" s="817"/>
      <c r="AP23" s="812">
        <v>8287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1661</v>
      </c>
      <c r="R28" s="841"/>
      <c r="S28" s="841"/>
      <c r="T28" s="841"/>
      <c r="U28" s="841"/>
      <c r="V28" s="841">
        <v>1661</v>
      </c>
      <c r="W28" s="841"/>
      <c r="X28" s="841"/>
      <c r="Y28" s="841"/>
      <c r="Z28" s="841"/>
      <c r="AA28" s="841">
        <v>0</v>
      </c>
      <c r="AB28" s="841"/>
      <c r="AC28" s="841"/>
      <c r="AD28" s="841"/>
      <c r="AE28" s="842"/>
      <c r="AF28" s="843">
        <v>0</v>
      </c>
      <c r="AG28" s="841"/>
      <c r="AH28" s="841"/>
      <c r="AI28" s="841"/>
      <c r="AJ28" s="844"/>
      <c r="AK28" s="845">
        <v>193</v>
      </c>
      <c r="AL28" s="836"/>
      <c r="AM28" s="836"/>
      <c r="AN28" s="836"/>
      <c r="AO28" s="836"/>
      <c r="AP28" s="836" t="s">
        <v>528</v>
      </c>
      <c r="AQ28" s="836"/>
      <c r="AR28" s="836"/>
      <c r="AS28" s="836"/>
      <c r="AT28" s="836"/>
      <c r="AU28" s="836" t="s">
        <v>528</v>
      </c>
      <c r="AV28" s="836"/>
      <c r="AW28" s="836"/>
      <c r="AX28" s="836"/>
      <c r="AY28" s="836"/>
      <c r="AZ28" s="837" t="s">
        <v>528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868</v>
      </c>
      <c r="R29" s="777"/>
      <c r="S29" s="777"/>
      <c r="T29" s="777"/>
      <c r="U29" s="777"/>
      <c r="V29" s="777">
        <v>833</v>
      </c>
      <c r="W29" s="777"/>
      <c r="X29" s="777"/>
      <c r="Y29" s="777"/>
      <c r="Z29" s="777"/>
      <c r="AA29" s="777">
        <v>35</v>
      </c>
      <c r="AB29" s="777"/>
      <c r="AC29" s="777"/>
      <c r="AD29" s="777"/>
      <c r="AE29" s="778"/>
      <c r="AF29" s="779">
        <v>35</v>
      </c>
      <c r="AG29" s="780"/>
      <c r="AH29" s="780"/>
      <c r="AI29" s="780"/>
      <c r="AJ29" s="781"/>
      <c r="AK29" s="848">
        <v>146</v>
      </c>
      <c r="AL29" s="849"/>
      <c r="AM29" s="849"/>
      <c r="AN29" s="849"/>
      <c r="AO29" s="849"/>
      <c r="AP29" s="849" t="s">
        <v>528</v>
      </c>
      <c r="AQ29" s="849"/>
      <c r="AR29" s="849"/>
      <c r="AS29" s="849"/>
      <c r="AT29" s="849"/>
      <c r="AU29" s="849" t="s">
        <v>528</v>
      </c>
      <c r="AV29" s="849"/>
      <c r="AW29" s="849"/>
      <c r="AX29" s="849"/>
      <c r="AY29" s="849"/>
      <c r="AZ29" s="850" t="s">
        <v>528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205</v>
      </c>
      <c r="R30" s="777"/>
      <c r="S30" s="777"/>
      <c r="T30" s="777"/>
      <c r="U30" s="777"/>
      <c r="V30" s="777">
        <v>204</v>
      </c>
      <c r="W30" s="777"/>
      <c r="X30" s="777"/>
      <c r="Y30" s="777"/>
      <c r="Z30" s="777"/>
      <c r="AA30" s="777">
        <v>1</v>
      </c>
      <c r="AB30" s="777"/>
      <c r="AC30" s="777"/>
      <c r="AD30" s="777"/>
      <c r="AE30" s="778"/>
      <c r="AF30" s="779">
        <v>1</v>
      </c>
      <c r="AG30" s="780"/>
      <c r="AH30" s="780"/>
      <c r="AI30" s="780"/>
      <c r="AJ30" s="781"/>
      <c r="AK30" s="848">
        <v>129</v>
      </c>
      <c r="AL30" s="849"/>
      <c r="AM30" s="849"/>
      <c r="AN30" s="849"/>
      <c r="AO30" s="849"/>
      <c r="AP30" s="849" t="s">
        <v>528</v>
      </c>
      <c r="AQ30" s="849"/>
      <c r="AR30" s="849"/>
      <c r="AS30" s="849"/>
      <c r="AT30" s="849"/>
      <c r="AU30" s="849" t="s">
        <v>528</v>
      </c>
      <c r="AV30" s="849"/>
      <c r="AW30" s="849"/>
      <c r="AX30" s="849"/>
      <c r="AY30" s="849"/>
      <c r="AZ30" s="850" t="s">
        <v>528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378</v>
      </c>
      <c r="R31" s="777"/>
      <c r="S31" s="777"/>
      <c r="T31" s="777"/>
      <c r="U31" s="777"/>
      <c r="V31" s="777">
        <v>405</v>
      </c>
      <c r="W31" s="777"/>
      <c r="X31" s="777"/>
      <c r="Y31" s="777"/>
      <c r="Z31" s="777"/>
      <c r="AA31" s="777">
        <v>-27</v>
      </c>
      <c r="AB31" s="777"/>
      <c r="AC31" s="777"/>
      <c r="AD31" s="777"/>
      <c r="AE31" s="778"/>
      <c r="AF31" s="779" t="s">
        <v>425</v>
      </c>
      <c r="AG31" s="780"/>
      <c r="AH31" s="780"/>
      <c r="AI31" s="780"/>
      <c r="AJ31" s="781"/>
      <c r="AK31" s="848">
        <v>26</v>
      </c>
      <c r="AL31" s="849"/>
      <c r="AM31" s="849"/>
      <c r="AN31" s="849"/>
      <c r="AO31" s="849"/>
      <c r="AP31" s="849">
        <v>1686</v>
      </c>
      <c r="AQ31" s="849"/>
      <c r="AR31" s="849"/>
      <c r="AS31" s="849"/>
      <c r="AT31" s="849"/>
      <c r="AU31" s="849">
        <v>362</v>
      </c>
      <c r="AV31" s="849"/>
      <c r="AW31" s="849"/>
      <c r="AX31" s="849"/>
      <c r="AY31" s="849"/>
      <c r="AZ31" s="850" t="s">
        <v>528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285</v>
      </c>
      <c r="AG109" s="913"/>
      <c r="AH109" s="913"/>
      <c r="AI109" s="913"/>
      <c r="AJ109" s="914"/>
      <c r="AK109" s="912" t="s">
        <v>284</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285</v>
      </c>
      <c r="BW109" s="913"/>
      <c r="BX109" s="913"/>
      <c r="BY109" s="913"/>
      <c r="BZ109" s="914"/>
      <c r="CA109" s="912" t="s">
        <v>284</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285</v>
      </c>
      <c r="DM109" s="913"/>
      <c r="DN109" s="913"/>
      <c r="DO109" s="913"/>
      <c r="DP109" s="914"/>
      <c r="DQ109" s="912" t="s">
        <v>284</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765572</v>
      </c>
      <c r="AB110" s="920"/>
      <c r="AC110" s="920"/>
      <c r="AD110" s="920"/>
      <c r="AE110" s="921"/>
      <c r="AF110" s="922">
        <v>701219</v>
      </c>
      <c r="AG110" s="920"/>
      <c r="AH110" s="920"/>
      <c r="AI110" s="920"/>
      <c r="AJ110" s="921"/>
      <c r="AK110" s="922">
        <v>656732</v>
      </c>
      <c r="AL110" s="920"/>
      <c r="AM110" s="920"/>
      <c r="AN110" s="920"/>
      <c r="AO110" s="921"/>
      <c r="AP110" s="923">
        <v>23.7</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7645797</v>
      </c>
      <c r="BR110" s="957"/>
      <c r="BS110" s="957"/>
      <c r="BT110" s="957"/>
      <c r="BU110" s="957"/>
      <c r="BV110" s="957">
        <v>7829612</v>
      </c>
      <c r="BW110" s="957"/>
      <c r="BX110" s="957"/>
      <c r="BY110" s="957"/>
      <c r="BZ110" s="957"/>
      <c r="CA110" s="957">
        <v>8287271</v>
      </c>
      <c r="CB110" s="957"/>
      <c r="CC110" s="957"/>
      <c r="CD110" s="957"/>
      <c r="CE110" s="957"/>
      <c r="CF110" s="971">
        <v>298.89999999999998</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402</v>
      </c>
      <c r="AB112" s="989"/>
      <c r="AC112" s="989"/>
      <c r="AD112" s="989"/>
      <c r="AE112" s="990"/>
      <c r="AF112" s="991" t="s">
        <v>402</v>
      </c>
      <c r="AG112" s="989"/>
      <c r="AH112" s="989"/>
      <c r="AI112" s="989"/>
      <c r="AJ112" s="990"/>
      <c r="AK112" s="991" t="s">
        <v>402</v>
      </c>
      <c r="AL112" s="989"/>
      <c r="AM112" s="989"/>
      <c r="AN112" s="989"/>
      <c r="AO112" s="990"/>
      <c r="AP112" s="992" t="s">
        <v>402</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409882</v>
      </c>
      <c r="BR112" s="950"/>
      <c r="BS112" s="950"/>
      <c r="BT112" s="950"/>
      <c r="BU112" s="950"/>
      <c r="BV112" s="950">
        <v>379286</v>
      </c>
      <c r="BW112" s="950"/>
      <c r="BX112" s="950"/>
      <c r="BY112" s="950"/>
      <c r="BZ112" s="950"/>
      <c r="CA112" s="950">
        <v>352972</v>
      </c>
      <c r="CB112" s="950"/>
      <c r="CC112" s="950"/>
      <c r="CD112" s="950"/>
      <c r="CE112" s="950"/>
      <c r="CF112" s="944">
        <v>12.7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402</v>
      </c>
      <c r="DH112" s="950"/>
      <c r="DI112" s="950"/>
      <c r="DJ112" s="950"/>
      <c r="DK112" s="950"/>
      <c r="DL112" s="950" t="s">
        <v>402</v>
      </c>
      <c r="DM112" s="950"/>
      <c r="DN112" s="950"/>
      <c r="DO112" s="950"/>
      <c r="DP112" s="950"/>
      <c r="DQ112" s="950" t="s">
        <v>402</v>
      </c>
      <c r="DR112" s="950"/>
      <c r="DS112" s="950"/>
      <c r="DT112" s="950"/>
      <c r="DU112" s="950"/>
      <c r="DV112" s="951" t="s">
        <v>402</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26076</v>
      </c>
      <c r="AB113" s="964"/>
      <c r="AC113" s="964"/>
      <c r="AD113" s="964"/>
      <c r="AE113" s="965"/>
      <c r="AF113" s="966">
        <v>24825</v>
      </c>
      <c r="AG113" s="964"/>
      <c r="AH113" s="964"/>
      <c r="AI113" s="964"/>
      <c r="AJ113" s="965"/>
      <c r="AK113" s="966">
        <v>23374</v>
      </c>
      <c r="AL113" s="964"/>
      <c r="AM113" s="964"/>
      <c r="AN113" s="964"/>
      <c r="AO113" s="965"/>
      <c r="AP113" s="967">
        <v>0.8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530113</v>
      </c>
      <c r="BR113" s="950"/>
      <c r="BS113" s="950"/>
      <c r="BT113" s="950"/>
      <c r="BU113" s="950"/>
      <c r="BV113" s="950">
        <v>504875</v>
      </c>
      <c r="BW113" s="950"/>
      <c r="BX113" s="950"/>
      <c r="BY113" s="950"/>
      <c r="BZ113" s="950"/>
      <c r="CA113" s="950">
        <v>461388</v>
      </c>
      <c r="CB113" s="950"/>
      <c r="CC113" s="950"/>
      <c r="CD113" s="950"/>
      <c r="CE113" s="950"/>
      <c r="CF113" s="944">
        <v>16.600000000000001</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402</v>
      </c>
      <c r="DH113" s="989"/>
      <c r="DI113" s="989"/>
      <c r="DJ113" s="989"/>
      <c r="DK113" s="990"/>
      <c r="DL113" s="991" t="s">
        <v>402</v>
      </c>
      <c r="DM113" s="989"/>
      <c r="DN113" s="989"/>
      <c r="DO113" s="989"/>
      <c r="DP113" s="990"/>
      <c r="DQ113" s="991" t="s">
        <v>402</v>
      </c>
      <c r="DR113" s="989"/>
      <c r="DS113" s="989"/>
      <c r="DT113" s="989"/>
      <c r="DU113" s="990"/>
      <c r="DV113" s="992" t="s">
        <v>402</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28910</v>
      </c>
      <c r="AB114" s="989"/>
      <c r="AC114" s="989"/>
      <c r="AD114" s="989"/>
      <c r="AE114" s="990"/>
      <c r="AF114" s="991">
        <v>31294</v>
      </c>
      <c r="AG114" s="989"/>
      <c r="AH114" s="989"/>
      <c r="AI114" s="989"/>
      <c r="AJ114" s="990"/>
      <c r="AK114" s="991">
        <v>49095</v>
      </c>
      <c r="AL114" s="989"/>
      <c r="AM114" s="989"/>
      <c r="AN114" s="989"/>
      <c r="AO114" s="990"/>
      <c r="AP114" s="992">
        <v>1.8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1575202</v>
      </c>
      <c r="BR114" s="950"/>
      <c r="BS114" s="950"/>
      <c r="BT114" s="950"/>
      <c r="BU114" s="950"/>
      <c r="BV114" s="950">
        <v>1554982</v>
      </c>
      <c r="BW114" s="950"/>
      <c r="BX114" s="950"/>
      <c r="BY114" s="950"/>
      <c r="BZ114" s="950"/>
      <c r="CA114" s="950">
        <v>1538033</v>
      </c>
      <c r="CB114" s="950"/>
      <c r="CC114" s="950"/>
      <c r="CD114" s="950"/>
      <c r="CE114" s="950"/>
      <c r="CF114" s="944">
        <v>55.5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402</v>
      </c>
      <c r="DH114" s="989"/>
      <c r="DI114" s="989"/>
      <c r="DJ114" s="989"/>
      <c r="DK114" s="990"/>
      <c r="DL114" s="991" t="s">
        <v>402</v>
      </c>
      <c r="DM114" s="989"/>
      <c r="DN114" s="989"/>
      <c r="DO114" s="989"/>
      <c r="DP114" s="990"/>
      <c r="DQ114" s="991" t="s">
        <v>402</v>
      </c>
      <c r="DR114" s="989"/>
      <c r="DS114" s="989"/>
      <c r="DT114" s="989"/>
      <c r="DU114" s="990"/>
      <c r="DV114" s="992" t="s">
        <v>402</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402</v>
      </c>
      <c r="AB115" s="964"/>
      <c r="AC115" s="964"/>
      <c r="AD115" s="964"/>
      <c r="AE115" s="965"/>
      <c r="AF115" s="966" t="s">
        <v>402</v>
      </c>
      <c r="AG115" s="964"/>
      <c r="AH115" s="964"/>
      <c r="AI115" s="964"/>
      <c r="AJ115" s="965"/>
      <c r="AK115" s="966" t="s">
        <v>402</v>
      </c>
      <c r="AL115" s="964"/>
      <c r="AM115" s="964"/>
      <c r="AN115" s="964"/>
      <c r="AO115" s="965"/>
      <c r="AP115" s="967" t="s">
        <v>402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402</v>
      </c>
      <c r="BR115" s="950"/>
      <c r="BS115" s="950"/>
      <c r="BT115" s="950"/>
      <c r="BU115" s="950"/>
      <c r="BV115" s="950" t="s">
        <v>402</v>
      </c>
      <c r="BW115" s="950"/>
      <c r="BX115" s="950"/>
      <c r="BY115" s="950"/>
      <c r="BZ115" s="950"/>
      <c r="CA115" s="950" t="s">
        <v>402</v>
      </c>
      <c r="CB115" s="950"/>
      <c r="CC115" s="950"/>
      <c r="CD115" s="950"/>
      <c r="CE115" s="950"/>
      <c r="CF115" s="944" t="s">
        <v>402</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402</v>
      </c>
      <c r="DH115" s="989"/>
      <c r="DI115" s="989"/>
      <c r="DJ115" s="989"/>
      <c r="DK115" s="990"/>
      <c r="DL115" s="991" t="s">
        <v>402</v>
      </c>
      <c r="DM115" s="989"/>
      <c r="DN115" s="989"/>
      <c r="DO115" s="989"/>
      <c r="DP115" s="990"/>
      <c r="DQ115" s="991" t="s">
        <v>402</v>
      </c>
      <c r="DR115" s="989"/>
      <c r="DS115" s="989"/>
      <c r="DT115" s="989"/>
      <c r="DU115" s="990"/>
      <c r="DV115" s="992" t="s">
        <v>402</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422</v>
      </c>
      <c r="AB116" s="989"/>
      <c r="AC116" s="989"/>
      <c r="AD116" s="989"/>
      <c r="AE116" s="990"/>
      <c r="AF116" s="991">
        <v>696</v>
      </c>
      <c r="AG116" s="989"/>
      <c r="AH116" s="989"/>
      <c r="AI116" s="989"/>
      <c r="AJ116" s="990"/>
      <c r="AK116" s="991">
        <v>266</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402</v>
      </c>
      <c r="BR116" s="950"/>
      <c r="BS116" s="950"/>
      <c r="BT116" s="950"/>
      <c r="BU116" s="950"/>
      <c r="BV116" s="950" t="s">
        <v>402</v>
      </c>
      <c r="BW116" s="950"/>
      <c r="BX116" s="950"/>
      <c r="BY116" s="950"/>
      <c r="BZ116" s="950"/>
      <c r="CA116" s="950" t="s">
        <v>402</v>
      </c>
      <c r="CB116" s="950"/>
      <c r="CC116" s="950"/>
      <c r="CD116" s="950"/>
      <c r="CE116" s="950"/>
      <c r="CF116" s="944" t="s">
        <v>402</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402</v>
      </c>
      <c r="DH116" s="989"/>
      <c r="DI116" s="989"/>
      <c r="DJ116" s="989"/>
      <c r="DK116" s="990"/>
      <c r="DL116" s="991" t="s">
        <v>402</v>
      </c>
      <c r="DM116" s="989"/>
      <c r="DN116" s="989"/>
      <c r="DO116" s="989"/>
      <c r="DP116" s="990"/>
      <c r="DQ116" s="991" t="s">
        <v>402</v>
      </c>
      <c r="DR116" s="989"/>
      <c r="DS116" s="989"/>
      <c r="DT116" s="989"/>
      <c r="DU116" s="990"/>
      <c r="DV116" s="992" t="s">
        <v>402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820980</v>
      </c>
      <c r="AB117" s="996"/>
      <c r="AC117" s="996"/>
      <c r="AD117" s="996"/>
      <c r="AE117" s="997"/>
      <c r="AF117" s="995">
        <v>758034</v>
      </c>
      <c r="AG117" s="996"/>
      <c r="AH117" s="996"/>
      <c r="AI117" s="996"/>
      <c r="AJ117" s="997"/>
      <c r="AK117" s="995">
        <v>729467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285</v>
      </c>
      <c r="AG118" s="913"/>
      <c r="AH118" s="913"/>
      <c r="AI118" s="913"/>
      <c r="AJ118" s="914"/>
      <c r="AK118" s="912" t="s">
        <v>284</v>
      </c>
      <c r="AL118" s="913"/>
      <c r="AM118" s="913"/>
      <c r="AN118" s="913"/>
      <c r="AO118" s="914"/>
      <c r="AP118" s="1020" t="s">
        <v>396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10160994</v>
      </c>
      <c r="BR118" s="1016"/>
      <c r="BS118" s="1016"/>
      <c r="BT118" s="1016"/>
      <c r="BU118" s="1016"/>
      <c r="BV118" s="1016">
        <v>10268755</v>
      </c>
      <c r="BW118" s="1016"/>
      <c r="BX118" s="1016"/>
      <c r="BY118" s="1016"/>
      <c r="BZ118" s="1016"/>
      <c r="CA118" s="1016">
        <v>10639664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425</v>
      </c>
      <c r="DH118" s="989"/>
      <c r="DI118" s="989"/>
      <c r="DJ118" s="989"/>
      <c r="DK118" s="990"/>
      <c r="DL118" s="991" t="s">
        <v>425</v>
      </c>
      <c r="DM118" s="989"/>
      <c r="DN118" s="989"/>
      <c r="DO118" s="989"/>
      <c r="DP118" s="990"/>
      <c r="DQ118" s="991" t="s">
        <v>425</v>
      </c>
      <c r="DR118" s="989"/>
      <c r="DS118" s="989"/>
      <c r="DT118" s="989"/>
      <c r="DU118" s="990"/>
      <c r="DV118" s="992" t="s">
        <v>425</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425</v>
      </c>
      <c r="AB119" s="920"/>
      <c r="AC119" s="920"/>
      <c r="AD119" s="920"/>
      <c r="AE119" s="921"/>
      <c r="AF119" s="922" t="s">
        <v>425</v>
      </c>
      <c r="AG119" s="920"/>
      <c r="AH119" s="920"/>
      <c r="AI119" s="920"/>
      <c r="AJ119" s="921"/>
      <c r="AK119" s="922" t="s">
        <v>425</v>
      </c>
      <c r="AL119" s="920"/>
      <c r="AM119" s="920"/>
      <c r="AN119" s="920"/>
      <c r="AO119" s="921"/>
      <c r="AP119" s="923" t="s">
        <v>425</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2448189</v>
      </c>
      <c r="BR119" s="957"/>
      <c r="BS119" s="957"/>
      <c r="BT119" s="957"/>
      <c r="BU119" s="957"/>
      <c r="BV119" s="957">
        <v>2107132</v>
      </c>
      <c r="BW119" s="957"/>
      <c r="BX119" s="957"/>
      <c r="BY119" s="957"/>
      <c r="BZ119" s="957"/>
      <c r="CA119" s="957">
        <v>1825291</v>
      </c>
      <c r="CB119" s="957"/>
      <c r="CC119" s="957"/>
      <c r="CD119" s="957"/>
      <c r="CE119" s="957"/>
      <c r="CF119" s="971">
        <v>65.8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425</v>
      </c>
      <c r="DH119" s="1028"/>
      <c r="DI119" s="1028"/>
      <c r="DJ119" s="1028"/>
      <c r="DK119" s="1029"/>
      <c r="DL119" s="1030" t="s">
        <v>425</v>
      </c>
      <c r="DM119" s="1028"/>
      <c r="DN119" s="1028"/>
      <c r="DO119" s="1028"/>
      <c r="DP119" s="1029"/>
      <c r="DQ119" s="1030" t="s">
        <v>425</v>
      </c>
      <c r="DR119" s="1028"/>
      <c r="DS119" s="1028"/>
      <c r="DT119" s="1028"/>
      <c r="DU119" s="1029"/>
      <c r="DV119" s="1031" t="s">
        <v>425</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425</v>
      </c>
      <c r="AB120" s="989"/>
      <c r="AC120" s="989"/>
      <c r="AD120" s="989"/>
      <c r="AE120" s="990"/>
      <c r="AF120" s="991" t="s">
        <v>425</v>
      </c>
      <c r="AG120" s="989"/>
      <c r="AH120" s="989"/>
      <c r="AI120" s="989"/>
      <c r="AJ120" s="990"/>
      <c r="AK120" s="991" t="s">
        <v>425</v>
      </c>
      <c r="AL120" s="989"/>
      <c r="AM120" s="989"/>
      <c r="AN120" s="989"/>
      <c r="AO120" s="990"/>
      <c r="AP120" s="992" t="s">
        <v>425</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396914</v>
      </c>
      <c r="BR120" s="950"/>
      <c r="BS120" s="950"/>
      <c r="BT120" s="950"/>
      <c r="BU120" s="950"/>
      <c r="BV120" s="950">
        <v>380152</v>
      </c>
      <c r="BW120" s="950"/>
      <c r="BX120" s="950"/>
      <c r="BY120" s="950"/>
      <c r="BZ120" s="950"/>
      <c r="CA120" s="950">
        <v>304462</v>
      </c>
      <c r="CB120" s="950"/>
      <c r="CC120" s="950"/>
      <c r="CD120" s="950"/>
      <c r="CE120" s="950"/>
      <c r="CF120" s="944">
        <v>11</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409882</v>
      </c>
      <c r="DH120" s="957"/>
      <c r="DI120" s="957"/>
      <c r="DJ120" s="957"/>
      <c r="DK120" s="957"/>
      <c r="DL120" s="957">
        <v>379286</v>
      </c>
      <c r="DM120" s="957"/>
      <c r="DN120" s="957"/>
      <c r="DO120" s="957"/>
      <c r="DP120" s="957"/>
      <c r="DQ120" s="957">
        <v>352972</v>
      </c>
      <c r="DR120" s="957"/>
      <c r="DS120" s="957"/>
      <c r="DT120" s="957"/>
      <c r="DU120" s="957"/>
      <c r="DV120" s="958">
        <v>12.7</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425</v>
      </c>
      <c r="AB121" s="989"/>
      <c r="AC121" s="989"/>
      <c r="AD121" s="989"/>
      <c r="AE121" s="990"/>
      <c r="AF121" s="991" t="s">
        <v>425</v>
      </c>
      <c r="AG121" s="989"/>
      <c r="AH121" s="989"/>
      <c r="AI121" s="989"/>
      <c r="AJ121" s="990"/>
      <c r="AK121" s="991" t="s">
        <v>425</v>
      </c>
      <c r="AL121" s="989"/>
      <c r="AM121" s="989"/>
      <c r="AN121" s="989"/>
      <c r="AO121" s="990"/>
      <c r="AP121" s="992" t="s">
        <v>425</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4379313</v>
      </c>
      <c r="BR121" s="1016"/>
      <c r="BS121" s="1016"/>
      <c r="BT121" s="1016"/>
      <c r="BU121" s="1016"/>
      <c r="BV121" s="1016">
        <v>4551596</v>
      </c>
      <c r="BW121" s="1016"/>
      <c r="BX121" s="1016"/>
      <c r="BY121" s="1016"/>
      <c r="BZ121" s="1016"/>
      <c r="CA121" s="1016">
        <v>5036053</v>
      </c>
      <c r="CB121" s="1016"/>
      <c r="CC121" s="1016"/>
      <c r="CD121" s="1016"/>
      <c r="CE121" s="1016"/>
      <c r="CF121" s="1054">
        <v>181.6</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425</v>
      </c>
      <c r="AB122" s="989"/>
      <c r="AC122" s="989"/>
      <c r="AD122" s="989"/>
      <c r="AE122" s="990"/>
      <c r="AF122" s="991" t="s">
        <v>425</v>
      </c>
      <c r="AG122" s="989"/>
      <c r="AH122" s="989"/>
      <c r="AI122" s="989"/>
      <c r="AJ122" s="990"/>
      <c r="AK122" s="991" t="s">
        <v>425</v>
      </c>
      <c r="AL122" s="989"/>
      <c r="AM122" s="989"/>
      <c r="AN122" s="989"/>
      <c r="AO122" s="990"/>
      <c r="AP122" s="992" t="s">
        <v>425</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7224416</v>
      </c>
      <c r="BR122" s="1065"/>
      <c r="BS122" s="1065"/>
      <c r="BT122" s="1065"/>
      <c r="BU122" s="1065"/>
      <c r="BV122" s="1065">
        <v>7038880</v>
      </c>
      <c r="BW122" s="1065"/>
      <c r="BX122" s="1065"/>
      <c r="BY122" s="1065"/>
      <c r="BZ122" s="1065"/>
      <c r="CA122" s="1065">
        <v>7165806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110.4</v>
      </c>
      <c r="BR123" s="1057"/>
      <c r="BS123" s="1057"/>
      <c r="BT123" s="1057"/>
      <c r="BU123" s="1057"/>
      <c r="BV123" s="1057">
        <v>124</v>
      </c>
      <c r="BW123" s="1057"/>
      <c r="BX123" s="1057"/>
      <c r="BY123" s="1057"/>
      <c r="BZ123" s="1057"/>
      <c r="CA123" s="1057">
        <v>125.2</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48585</v>
      </c>
      <c r="AB128" s="1120"/>
      <c r="AC128" s="1120"/>
      <c r="AD128" s="1120"/>
      <c r="AE128" s="1121"/>
      <c r="AF128" s="1122">
        <v>51924</v>
      </c>
      <c r="AG128" s="1120"/>
      <c r="AH128" s="1120"/>
      <c r="AI128" s="1120"/>
      <c r="AJ128" s="1121"/>
      <c r="AK128" s="1122">
        <v>45671</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3091038</v>
      </c>
      <c r="AB129" s="989"/>
      <c r="AC129" s="989"/>
      <c r="AD129" s="989"/>
      <c r="AE129" s="990"/>
      <c r="AF129" s="991">
        <v>2996539</v>
      </c>
      <c r="AG129" s="989"/>
      <c r="AH129" s="989"/>
      <c r="AI129" s="989"/>
      <c r="AJ129" s="990"/>
      <c r="AK129" s="991">
        <v>3158486</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11.8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431894</v>
      </c>
      <c r="AB130" s="989"/>
      <c r="AC130" s="989"/>
      <c r="AD130" s="989"/>
      <c r="AE130" s="990"/>
      <c r="AF130" s="991">
        <v>392217</v>
      </c>
      <c r="AG130" s="989"/>
      <c r="AH130" s="989"/>
      <c r="AI130" s="989"/>
      <c r="AJ130" s="990"/>
      <c r="AK130" s="991">
        <v>385506</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125.2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2659144</v>
      </c>
      <c r="AB131" s="1028"/>
      <c r="AC131" s="1028"/>
      <c r="AD131" s="1028"/>
      <c r="AE131" s="1029"/>
      <c r="AF131" s="1030">
        <v>2604322</v>
      </c>
      <c r="AG131" s="1028"/>
      <c r="AH131" s="1028"/>
      <c r="AI131" s="1028"/>
      <c r="AJ131" s="1029"/>
      <c r="AK131" s="1030">
        <v>2772980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12.80491015</v>
      </c>
      <c r="AB132" s="1134"/>
      <c r="AC132" s="1134"/>
      <c r="AD132" s="1134"/>
      <c r="AE132" s="1135"/>
      <c r="AF132" s="1136">
        <v>12.052772279999999</v>
      </c>
      <c r="AG132" s="1134"/>
      <c r="AH132" s="1134"/>
      <c r="AI132" s="1134"/>
      <c r="AJ132" s="1135"/>
      <c r="AK132" s="1136">
        <v>10.75701952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13.4</v>
      </c>
      <c r="AB133" s="1141"/>
      <c r="AC133" s="1141"/>
      <c r="AD133" s="1141"/>
      <c r="AE133" s="1142"/>
      <c r="AF133" s="1140">
        <v>12.7</v>
      </c>
      <c r="AG133" s="1141"/>
      <c r="AH133" s="1141"/>
      <c r="AI133" s="1141"/>
      <c r="AJ133" s="1142"/>
      <c r="AK133" s="1140">
        <v>11.8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1178449</v>
      </c>
      <c r="L9" s="264">
        <v>144100</v>
      </c>
      <c r="M9" s="265">
        <v>114146</v>
      </c>
      <c r="N9" s="266">
        <v>26.2</v>
      </c>
    </row>
    <row r="10" spans="1:16">
      <c r="A10" s="248"/>
      <c r="B10" s="244"/>
      <c r="C10" s="244"/>
      <c r="D10" s="244"/>
      <c r="E10" s="244"/>
      <c r="F10" s="244"/>
      <c r="G10" s="1149" t="s">
        <v>471</v>
      </c>
      <c r="H10" s="1150"/>
      <c r="I10" s="1150"/>
      <c r="J10" s="1151"/>
      <c r="K10" s="267">
        <v>111907</v>
      </c>
      <c r="L10" s="268">
        <v>13684</v>
      </c>
      <c r="M10" s="269">
        <v>10658</v>
      </c>
      <c r="N10" s="270">
        <v>28.4</v>
      </c>
    </row>
    <row r="11" spans="1:16" ht="13.5" customHeight="1">
      <c r="A11" s="248"/>
      <c r="B11" s="244"/>
      <c r="C11" s="244"/>
      <c r="D11" s="244"/>
      <c r="E11" s="244"/>
      <c r="F11" s="244"/>
      <c r="G11" s="1149" t="s">
        <v>472</v>
      </c>
      <c r="H11" s="1150"/>
      <c r="I11" s="1150"/>
      <c r="J11" s="1151"/>
      <c r="K11" s="267">
        <v>14356</v>
      </c>
      <c r="L11" s="268">
        <v>1755</v>
      </c>
      <c r="M11" s="269">
        <v>17529</v>
      </c>
      <c r="N11" s="270">
        <v>-90</v>
      </c>
    </row>
    <row r="12" spans="1:16" ht="13.5" customHeight="1">
      <c r="A12" s="248"/>
      <c r="B12" s="244"/>
      <c r="C12" s="244"/>
      <c r="D12" s="244"/>
      <c r="E12" s="244"/>
      <c r="F12" s="244"/>
      <c r="G12" s="1149" t="s">
        <v>473</v>
      </c>
      <c r="H12" s="1150"/>
      <c r="I12" s="1150"/>
      <c r="J12" s="1151"/>
      <c r="K12" s="267" t="s">
        <v>474</v>
      </c>
      <c r="L12" s="268" t="s">
        <v>474</v>
      </c>
      <c r="M12" s="269">
        <v>1257</v>
      </c>
      <c r="N12" s="270" t="s">
        <v>474</v>
      </c>
    </row>
    <row r="13" spans="1:16" ht="13.5" customHeight="1">
      <c r="A13" s="248"/>
      <c r="B13" s="244"/>
      <c r="C13" s="244"/>
      <c r="D13" s="244"/>
      <c r="E13" s="244"/>
      <c r="F13" s="244"/>
      <c r="G13" s="1149" t="s">
        <v>475</v>
      </c>
      <c r="H13" s="1150"/>
      <c r="I13" s="1150"/>
      <c r="J13" s="1151"/>
      <c r="K13" s="267" t="s">
        <v>474</v>
      </c>
      <c r="L13" s="268" t="s">
        <v>474</v>
      </c>
      <c r="M13" s="269" t="s">
        <v>474</v>
      </c>
      <c r="N13" s="270" t="s">
        <v>474</v>
      </c>
    </row>
    <row r="14" spans="1:16" ht="13.5" customHeight="1">
      <c r="A14" s="248"/>
      <c r="B14" s="244"/>
      <c r="C14" s="244"/>
      <c r="D14" s="244"/>
      <c r="E14" s="244"/>
      <c r="F14" s="244"/>
      <c r="G14" s="1149" t="s">
        <v>476</v>
      </c>
      <c r="H14" s="1150"/>
      <c r="I14" s="1150"/>
      <c r="J14" s="1151"/>
      <c r="K14" s="267">
        <v>47440</v>
      </c>
      <c r="L14" s="268">
        <v>5801</v>
      </c>
      <c r="M14" s="269">
        <v>5389</v>
      </c>
      <c r="N14" s="270">
        <v>7.6</v>
      </c>
    </row>
    <row r="15" spans="1:16" ht="13.5" customHeight="1">
      <c r="A15" s="248"/>
      <c r="B15" s="244"/>
      <c r="C15" s="244"/>
      <c r="D15" s="244"/>
      <c r="E15" s="244"/>
      <c r="F15" s="244"/>
      <c r="G15" s="1149" t="s">
        <v>477</v>
      </c>
      <c r="H15" s="1150"/>
      <c r="I15" s="1150"/>
      <c r="J15" s="1151"/>
      <c r="K15" s="267">
        <v>56104</v>
      </c>
      <c r="L15" s="268">
        <v>6860</v>
      </c>
      <c r="M15" s="269">
        <v>2513</v>
      </c>
      <c r="N15" s="270">
        <v>173</v>
      </c>
    </row>
    <row r="16" spans="1:16">
      <c r="A16" s="248"/>
      <c r="B16" s="244"/>
      <c r="C16" s="244"/>
      <c r="D16" s="244"/>
      <c r="E16" s="244"/>
      <c r="F16" s="244"/>
      <c r="G16" s="1152" t="s">
        <v>478</v>
      </c>
      <c r="H16" s="1153"/>
      <c r="I16" s="1153"/>
      <c r="J16" s="1154"/>
      <c r="K16" s="268">
        <v>-117639</v>
      </c>
      <c r="L16" s="268">
        <v>-14385</v>
      </c>
      <c r="M16" s="269">
        <v>-11876</v>
      </c>
      <c r="N16" s="270">
        <v>21.1</v>
      </c>
    </row>
    <row r="17" spans="1:16">
      <c r="A17" s="248"/>
      <c r="B17" s="244"/>
      <c r="C17" s="244"/>
      <c r="D17" s="244"/>
      <c r="E17" s="244"/>
      <c r="F17" s="244"/>
      <c r="G17" s="1152" t="s">
        <v>168</v>
      </c>
      <c r="H17" s="1153"/>
      <c r="I17" s="1153"/>
      <c r="J17" s="1154"/>
      <c r="K17" s="268">
        <v>1290617</v>
      </c>
      <c r="L17" s="268">
        <v>157816</v>
      </c>
      <c r="M17" s="269">
        <v>139615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20.18</v>
      </c>
      <c r="L21" s="281">
        <v>13.07</v>
      </c>
      <c r="M21" s="282">
        <v>7.11</v>
      </c>
      <c r="N21" s="249"/>
      <c r="O21" s="283"/>
      <c r="P21" s="279"/>
    </row>
    <row r="22" spans="1:16" s="284" customFormat="1">
      <c r="A22" s="279"/>
      <c r="B22" s="249"/>
      <c r="C22" s="249"/>
      <c r="D22" s="249"/>
      <c r="E22" s="249"/>
      <c r="F22" s="249"/>
      <c r="G22" s="1144" t="s">
        <v>484</v>
      </c>
      <c r="H22" s="1145"/>
      <c r="I22" s="1145"/>
      <c r="J22" s="1146"/>
      <c r="K22" s="285">
        <v>89.5</v>
      </c>
      <c r="L22" s="286">
        <v>95</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656732</v>
      </c>
      <c r="L32" s="294">
        <v>80305</v>
      </c>
      <c r="M32" s="295">
        <v>64386</v>
      </c>
      <c r="N32" s="296">
        <v>24.7</v>
      </c>
    </row>
    <row r="33" spans="1:16" ht="13.5" customHeight="1">
      <c r="A33" s="248"/>
      <c r="B33" s="244"/>
      <c r="C33" s="244"/>
      <c r="D33" s="244"/>
      <c r="E33" s="244"/>
      <c r="F33" s="244"/>
      <c r="G33" s="1160" t="s">
        <v>489</v>
      </c>
      <c r="H33" s="1161"/>
      <c r="I33" s="1161"/>
      <c r="J33" s="1162"/>
      <c r="K33" s="294" t="s">
        <v>474</v>
      </c>
      <c r="L33" s="294" t="s">
        <v>474</v>
      </c>
      <c r="M33" s="295" t="s">
        <v>474</v>
      </c>
      <c r="N33" s="296" t="s">
        <v>474</v>
      </c>
    </row>
    <row r="34" spans="1:16" ht="27" customHeight="1">
      <c r="A34" s="248"/>
      <c r="B34" s="244"/>
      <c r="C34" s="244"/>
      <c r="D34" s="244"/>
      <c r="E34" s="244"/>
      <c r="F34" s="244"/>
      <c r="G34" s="1160" t="s">
        <v>490</v>
      </c>
      <c r="H34" s="1161"/>
      <c r="I34" s="1161"/>
      <c r="J34" s="1162"/>
      <c r="K34" s="294" t="s">
        <v>474</v>
      </c>
      <c r="L34" s="294" t="s">
        <v>474</v>
      </c>
      <c r="M34" s="295">
        <v>1</v>
      </c>
      <c r="N34" s="296" t="s">
        <v>474</v>
      </c>
    </row>
    <row r="35" spans="1:16" ht="27" customHeight="1">
      <c r="A35" s="248"/>
      <c r="B35" s="244"/>
      <c r="C35" s="244"/>
      <c r="D35" s="244"/>
      <c r="E35" s="244"/>
      <c r="F35" s="244"/>
      <c r="G35" s="1160" t="s">
        <v>491</v>
      </c>
      <c r="H35" s="1161"/>
      <c r="I35" s="1161"/>
      <c r="J35" s="1162"/>
      <c r="K35" s="294">
        <v>23374</v>
      </c>
      <c r="L35" s="294">
        <v>2858</v>
      </c>
      <c r="M35" s="295">
        <v>18584</v>
      </c>
      <c r="N35" s="296">
        <v>-84.6</v>
      </c>
    </row>
    <row r="36" spans="1:16" ht="27" customHeight="1">
      <c r="A36" s="248"/>
      <c r="B36" s="244"/>
      <c r="C36" s="244"/>
      <c r="D36" s="244"/>
      <c r="E36" s="244"/>
      <c r="F36" s="244"/>
      <c r="G36" s="1160" t="s">
        <v>492</v>
      </c>
      <c r="H36" s="1161"/>
      <c r="I36" s="1161"/>
      <c r="J36" s="1162"/>
      <c r="K36" s="294">
        <v>49095</v>
      </c>
      <c r="L36" s="294">
        <v>6003</v>
      </c>
      <c r="M36" s="295">
        <v>4740</v>
      </c>
      <c r="N36" s="296">
        <v>26.6</v>
      </c>
    </row>
    <row r="37" spans="1:16" ht="13.5" customHeight="1">
      <c r="A37" s="248"/>
      <c r="B37" s="244"/>
      <c r="C37" s="244"/>
      <c r="D37" s="244"/>
      <c r="E37" s="244"/>
      <c r="F37" s="244"/>
      <c r="G37" s="1160" t="s">
        <v>493</v>
      </c>
      <c r="H37" s="1161"/>
      <c r="I37" s="1161"/>
      <c r="J37" s="1162"/>
      <c r="K37" s="294" t="s">
        <v>474</v>
      </c>
      <c r="L37" s="294" t="s">
        <v>474</v>
      </c>
      <c r="M37" s="295">
        <v>1431</v>
      </c>
      <c r="N37" s="296" t="s">
        <v>474</v>
      </c>
    </row>
    <row r="38" spans="1:16" ht="27" customHeight="1">
      <c r="A38" s="248"/>
      <c r="B38" s="244"/>
      <c r="C38" s="244"/>
      <c r="D38" s="244"/>
      <c r="E38" s="244"/>
      <c r="F38" s="244"/>
      <c r="G38" s="1163" t="s">
        <v>494</v>
      </c>
      <c r="H38" s="1164"/>
      <c r="I38" s="1164"/>
      <c r="J38" s="1165"/>
      <c r="K38" s="297">
        <v>266</v>
      </c>
      <c r="L38" s="297">
        <v>33</v>
      </c>
      <c r="M38" s="298">
        <v>15</v>
      </c>
      <c r="N38" s="299">
        <v>120</v>
      </c>
      <c r="O38" s="293"/>
    </row>
    <row r="39" spans="1:16">
      <c r="A39" s="248"/>
      <c r="B39" s="244"/>
      <c r="C39" s="244"/>
      <c r="D39" s="244"/>
      <c r="E39" s="244"/>
      <c r="F39" s="244"/>
      <c r="G39" s="1163" t="s">
        <v>495</v>
      </c>
      <c r="H39" s="1164"/>
      <c r="I39" s="1164"/>
      <c r="J39" s="1165"/>
      <c r="K39" s="300">
        <v>-45671</v>
      </c>
      <c r="L39" s="300">
        <v>-5585</v>
      </c>
      <c r="M39" s="301">
        <v>-2634</v>
      </c>
      <c r="N39" s="302">
        <v>112</v>
      </c>
      <c r="O39" s="293"/>
    </row>
    <row r="40" spans="1:16" ht="27" customHeight="1">
      <c r="A40" s="248"/>
      <c r="B40" s="244"/>
      <c r="C40" s="244"/>
      <c r="D40" s="244"/>
      <c r="E40" s="244"/>
      <c r="F40" s="244"/>
      <c r="G40" s="1160" t="s">
        <v>496</v>
      </c>
      <c r="H40" s="1161"/>
      <c r="I40" s="1161"/>
      <c r="J40" s="1162"/>
      <c r="K40" s="300">
        <v>-385506</v>
      </c>
      <c r="L40" s="300">
        <v>-47139</v>
      </c>
      <c r="M40" s="301">
        <v>-59733</v>
      </c>
      <c r="N40" s="302">
        <v>-21.1</v>
      </c>
      <c r="O40" s="293"/>
    </row>
    <row r="41" spans="1:16">
      <c r="A41" s="248"/>
      <c r="B41" s="244"/>
      <c r="C41" s="244"/>
      <c r="D41" s="244"/>
      <c r="E41" s="244"/>
      <c r="F41" s="244"/>
      <c r="G41" s="1166" t="s">
        <v>279</v>
      </c>
      <c r="H41" s="1167"/>
      <c r="I41" s="1167"/>
      <c r="J41" s="1168"/>
      <c r="K41" s="294">
        <v>298290</v>
      </c>
      <c r="L41" s="300">
        <v>36475</v>
      </c>
      <c r="M41" s="301">
        <v>26789</v>
      </c>
      <c r="N41" s="302">
        <v>36.200000000000003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1251824</v>
      </c>
      <c r="J51" s="320">
        <v>150045</v>
      </c>
      <c r="K51" s="321">
        <v>-43</v>
      </c>
      <c r="L51" s="322">
        <v>92021</v>
      </c>
      <c r="M51" s="323">
        <v>-24.5</v>
      </c>
      <c r="N51" s="324">
        <v>-18.5</v>
      </c>
    </row>
    <row r="52" spans="1:14">
      <c r="A52" s="248"/>
      <c r="B52" s="244"/>
      <c r="C52" s="244"/>
      <c r="D52" s="244"/>
      <c r="E52" s="244"/>
      <c r="F52" s="244"/>
      <c r="G52" s="325"/>
      <c r="H52" s="326" t="s">
        <v>507</v>
      </c>
      <c r="I52" s="327">
        <v>807656</v>
      </c>
      <c r="J52" s="328">
        <v>96806</v>
      </c>
      <c r="K52" s="329">
        <v>-42.4</v>
      </c>
      <c r="L52" s="330">
        <v>52579</v>
      </c>
      <c r="M52" s="331">
        <v>-23.2</v>
      </c>
      <c r="N52" s="332">
        <v>-19.2</v>
      </c>
    </row>
    <row r="53" spans="1:14">
      <c r="A53" s="248"/>
      <c r="B53" s="244"/>
      <c r="C53" s="244"/>
      <c r="D53" s="244"/>
      <c r="E53" s="244"/>
      <c r="F53" s="244"/>
      <c r="G53" s="310" t="s">
        <v>508</v>
      </c>
      <c r="H53" s="311"/>
      <c r="I53" s="319">
        <v>2019093</v>
      </c>
      <c r="J53" s="320">
        <v>245841</v>
      </c>
      <c r="K53" s="321">
        <v>63.8</v>
      </c>
      <c r="L53" s="322">
        <v>94828</v>
      </c>
      <c r="M53" s="323">
        <v>3.1</v>
      </c>
      <c r="N53" s="324">
        <v>60.7</v>
      </c>
    </row>
    <row r="54" spans="1:14">
      <c r="A54" s="248"/>
      <c r="B54" s="244"/>
      <c r="C54" s="244"/>
      <c r="D54" s="244"/>
      <c r="E54" s="244"/>
      <c r="F54" s="244"/>
      <c r="G54" s="325"/>
      <c r="H54" s="326" t="s">
        <v>507</v>
      </c>
      <c r="I54" s="327">
        <v>1277727</v>
      </c>
      <c r="J54" s="328">
        <v>155574</v>
      </c>
      <c r="K54" s="329">
        <v>60.7</v>
      </c>
      <c r="L54" s="330">
        <v>55133</v>
      </c>
      <c r="M54" s="331">
        <v>4.9000000000000004</v>
      </c>
      <c r="N54" s="332">
        <v>55.8</v>
      </c>
    </row>
    <row r="55" spans="1:14">
      <c r="A55" s="248"/>
      <c r="B55" s="244"/>
      <c r="C55" s="244"/>
      <c r="D55" s="244"/>
      <c r="E55" s="244"/>
      <c r="F55" s="244"/>
      <c r="G55" s="310" t="s">
        <v>509</v>
      </c>
      <c r="H55" s="311"/>
      <c r="I55" s="319">
        <v>3824475</v>
      </c>
      <c r="J55" s="320">
        <v>460503</v>
      </c>
      <c r="K55" s="321">
        <v>87.3</v>
      </c>
      <c r="L55" s="322">
        <v>119674</v>
      </c>
      <c r="M55" s="323">
        <v>26.2</v>
      </c>
      <c r="N55" s="324">
        <v>61.1</v>
      </c>
    </row>
    <row r="56" spans="1:14">
      <c r="A56" s="248"/>
      <c r="B56" s="244"/>
      <c r="C56" s="244"/>
      <c r="D56" s="244"/>
      <c r="E56" s="244"/>
      <c r="F56" s="244"/>
      <c r="G56" s="325"/>
      <c r="H56" s="326" t="s">
        <v>507</v>
      </c>
      <c r="I56" s="327">
        <v>884238</v>
      </c>
      <c r="J56" s="328">
        <v>106471</v>
      </c>
      <c r="K56" s="329">
        <v>-31.6</v>
      </c>
      <c r="L56" s="330">
        <v>57803</v>
      </c>
      <c r="M56" s="331">
        <v>4.8</v>
      </c>
      <c r="N56" s="332">
        <v>-36.4</v>
      </c>
    </row>
    <row r="57" spans="1:14">
      <c r="A57" s="248"/>
      <c r="B57" s="244"/>
      <c r="C57" s="244"/>
      <c r="D57" s="244"/>
      <c r="E57" s="244"/>
      <c r="F57" s="244"/>
      <c r="G57" s="310" t="s">
        <v>510</v>
      </c>
      <c r="H57" s="311"/>
      <c r="I57" s="319">
        <v>2394293</v>
      </c>
      <c r="J57" s="320">
        <v>290112</v>
      </c>
      <c r="K57" s="321">
        <v>-37</v>
      </c>
      <c r="L57" s="322">
        <v>119685</v>
      </c>
      <c r="M57" s="323">
        <v>0</v>
      </c>
      <c r="N57" s="324">
        <v>-37</v>
      </c>
    </row>
    <row r="58" spans="1:14">
      <c r="A58" s="248"/>
      <c r="B58" s="244"/>
      <c r="C58" s="244"/>
      <c r="D58" s="244"/>
      <c r="E58" s="244"/>
      <c r="F58" s="244"/>
      <c r="G58" s="325"/>
      <c r="H58" s="326" t="s">
        <v>507</v>
      </c>
      <c r="I58" s="327">
        <v>1764009</v>
      </c>
      <c r="J58" s="328">
        <v>213742</v>
      </c>
      <c r="K58" s="329">
        <v>100.8</v>
      </c>
      <c r="L58" s="330">
        <v>68464</v>
      </c>
      <c r="M58" s="331">
        <v>18.399999999999999</v>
      </c>
      <c r="N58" s="332">
        <v>82.4</v>
      </c>
    </row>
    <row r="59" spans="1:14">
      <c r="A59" s="248"/>
      <c r="B59" s="244"/>
      <c r="C59" s="244"/>
      <c r="D59" s="244"/>
      <c r="E59" s="244"/>
      <c r="F59" s="244"/>
      <c r="G59" s="310" t="s">
        <v>511</v>
      </c>
      <c r="H59" s="311"/>
      <c r="I59" s="319">
        <v>3110141</v>
      </c>
      <c r="J59" s="320">
        <v>380306</v>
      </c>
      <c r="K59" s="321">
        <v>31.1</v>
      </c>
      <c r="L59" s="322">
        <v>109920</v>
      </c>
      <c r="M59" s="323">
        <v>-8.1999999999999993</v>
      </c>
      <c r="N59" s="324">
        <v>39.299999999999997</v>
      </c>
    </row>
    <row r="60" spans="1:14">
      <c r="A60" s="248"/>
      <c r="B60" s="244"/>
      <c r="C60" s="244"/>
      <c r="D60" s="244"/>
      <c r="E60" s="244"/>
      <c r="F60" s="244"/>
      <c r="G60" s="325"/>
      <c r="H60" s="326" t="s">
        <v>507</v>
      </c>
      <c r="I60" s="333">
        <v>2102741</v>
      </c>
      <c r="J60" s="328">
        <v>257122</v>
      </c>
      <c r="K60" s="329">
        <v>20.3</v>
      </c>
      <c r="L60" s="330">
        <v>62739</v>
      </c>
      <c r="M60" s="331">
        <v>-8.4</v>
      </c>
      <c r="N60" s="332">
        <v>28.7</v>
      </c>
    </row>
    <row r="61" spans="1:14">
      <c r="A61" s="248"/>
      <c r="B61" s="244"/>
      <c r="C61" s="244"/>
      <c r="D61" s="244"/>
      <c r="E61" s="244"/>
      <c r="F61" s="244"/>
      <c r="G61" s="310" t="s">
        <v>512</v>
      </c>
      <c r="H61" s="334"/>
      <c r="I61" s="335">
        <v>2519965</v>
      </c>
      <c r="J61" s="336">
        <v>305361</v>
      </c>
      <c r="K61" s="337">
        <v>20.399999999999999</v>
      </c>
      <c r="L61" s="338">
        <v>107226</v>
      </c>
      <c r="M61" s="339">
        <v>-0.7</v>
      </c>
      <c r="N61" s="324">
        <v>21.1</v>
      </c>
    </row>
    <row r="62" spans="1:14">
      <c r="A62" s="248"/>
      <c r="B62" s="244"/>
      <c r="C62" s="244"/>
      <c r="D62" s="244"/>
      <c r="E62" s="244"/>
      <c r="F62" s="244"/>
      <c r="G62" s="325"/>
      <c r="H62" s="326" t="s">
        <v>507</v>
      </c>
      <c r="I62" s="327">
        <v>1367274</v>
      </c>
      <c r="J62" s="328">
        <v>165943</v>
      </c>
      <c r="K62" s="329">
        <v>21.6</v>
      </c>
      <c r="L62" s="330">
        <v>59344</v>
      </c>
      <c r="M62" s="331">
        <v>-0.7</v>
      </c>
      <c r="N62" s="332">
        <v>22.3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21.19</v>
      </c>
      <c r="G47" s="12">
        <v>21.61</v>
      </c>
      <c r="H47" s="12">
        <v>18.52</v>
      </c>
      <c r="I47" s="12">
        <v>19.11</v>
      </c>
      <c r="J47" s="13">
        <v>18.13</v>
      </c>
    </row>
    <row r="48" spans="2:10" ht="57.75" customHeight="1">
      <c r="B48" s="14"/>
      <c r="C48" s="1171" t="s">
        <v>4</v>
      </c>
      <c r="D48" s="1171"/>
      <c r="E48" s="1172"/>
      <c r="F48" s="15">
        <v>4.4000000000000004</v>
      </c>
      <c r="G48" s="16">
        <v>3.39</v>
      </c>
      <c r="H48" s="16">
        <v>7.46</v>
      </c>
      <c r="I48" s="16">
        <v>4.3899999999999997</v>
      </c>
      <c r="J48" s="17">
        <v>6.82</v>
      </c>
    </row>
    <row r="49" spans="2:10" ht="57.75" customHeight="1" thickBot="1">
      <c r="B49" s="18"/>
      <c r="C49" s="1173" t="s">
        <v>5</v>
      </c>
      <c r="D49" s="1173"/>
      <c r="E49" s="1174"/>
      <c r="F49" s="19">
        <v>5.66</v>
      </c>
      <c r="G49" s="20" t="s">
        <v>519</v>
      </c>
      <c r="H49" s="20">
        <v>1.2</v>
      </c>
      <c r="I49" s="20" t="s">
        <v>520</v>
      </c>
      <c r="J49" s="21">
        <v>2.66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2017-04-21T11:53:33Z</cp:lastPrinted>
  <dcterms:created xsi:type="dcterms:W3CDTF">2017-02-15T17:55:52Z</dcterms:created>
  <dcterms:modified xsi:type="dcterms:W3CDTF">2017-04-23T23:57:36Z</dcterms:modified>
  <cp:category/>
</cp:coreProperties>
</file>