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200.73\netfolder\Group\01.政策推進課\02.財政係\【財政係長】\06 諸調査・起案様式等\諸調査\20210224 令和元年度財政状況資料集の作成及び提出について\01.システムからダウンロードしたもの（提出用）\【財政状況資料集】_133612_大島町_2019\"/>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4" i="12" l="1"/>
  <c r="AA73" i="12"/>
  <c r="AA72" i="12"/>
  <c r="AA71" i="12"/>
  <c r="AA70" i="12"/>
  <c r="AA69" i="12"/>
  <c r="AA68" i="12"/>
  <c r="AA31" i="12"/>
  <c r="AA30" i="12"/>
  <c r="AA29" i="12"/>
  <c r="AA28" i="12"/>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<sst xmlns="http://schemas.openxmlformats.org/spreadsheetml/2006/main" count="1070" uniqueCount="591">
  <si>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</si>
  <si>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</si>
  <si>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</si>
  <si>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</si>
  <si>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</si>
  <si>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</si>
  <si>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</si>
  <si>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</si>
  <si>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</si>
  <si>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</si>
  <si>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</si>
  <si>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</si>
  <si>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</si>
  <si>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</si>
  <si>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</si>
  <si>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</si>
  <si>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</si>
  <si>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</si>
  <si>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</si>
  <si>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</si>
  <si>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</si>
  <si>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</si>
  <si>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</si>
  <si>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</si>
  <si>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</si>
  <si>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</si>
  <si>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</si>
  <si>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</si>
  <si>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</si>
  <si>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</si>
  <si>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</si>
  <si>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</si>
  <si>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</si>
  <si>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</si>
  <si>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</si>
  <si>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</si>
  <si>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</si>
  <si>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</si>
  <si>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</si>
  <si>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</si>
  <si>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</si>
  <si>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</si>
  <si>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</si>
  <si>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</si>
  <si>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</si>
  <si>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</si>
  <si>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</si>
  <si>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</si>
  <si>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</si>
  <si>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</si>
  <si>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</si>
  <si>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</si>
  <si>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</si>
  <si>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</si>
  <si>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</si>
  <si>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</si>
  <si>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</si>
  <si>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</si>
  <si>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</si>
  <si>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</si>
  <si>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</si>
  <si>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</si>
  <si>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</si>
  <si>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</si>
  <si>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</si>
  <si>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</si>
  <si>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</si>
  <si>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</si>
  <si>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</si>
  <si>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</si>
  <si>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</si>
  <si>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</si>
  <si>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</si>
  <si>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</si>
  <si>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</si>
  <si>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</si>
  <si>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</si>
  <si>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</si>
  <si>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</si>
  <si>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</si>
  <si>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</si>
  <si>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</si>
  <si>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</si>
  <si>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</si>
  <si>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</si>
  <si>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</si>
  <si>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</si>
  <si>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</si>
  <si>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</si>
  <si>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</si>
  <si>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</si>
  <si>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</si>
  <si>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</si>
  <si>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</si>
  <si>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</si>
  <si>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</si>
  <si>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</si>
  <si>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</si>
  <si>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</si>
  <si>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</si>
  <si>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</si>
  <si>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</si>
  <si>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</si>
  <si>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</si>
  <si>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</si>
  <si>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</si>
  <si>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</si>
  <si>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</si>
  <si>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</si>
  <si>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</si>
  <si>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</si>
  <si>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</si>
  <si>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</si>
  <si>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</si>
  <si>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</si>
  <si>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</si>
  <si>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</si>
  <si>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</si>
  <si>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</si>
  <si>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</si>
  <si>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</si>
  <si>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</si>
  <si>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</si>
  <si>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</si>
  <si>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</si>
  <si>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</si>
  <si>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</si>
  <si>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</si>
  <si>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</si>
  <si>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</si>
  <si>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</si>
  <si>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</si>
  <si>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</si>
  <si>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</si>
  <si>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</si>
  <si>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</si>
  <si>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</si>
  <si>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</si>
  <si>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</si>
  <si>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</si>
  <si>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</si>
  <si>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</si>
  <si>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</si>
  <si>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</si>
  <si>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</si>
  <si>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</si>
  <si>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</si>
  <si>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</si>
  <si>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</si>
  <si>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</si>
  <si>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</si>
  <si>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</si>
  <si>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</si>
  <si>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</si>
  <si>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</si>
  <si>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</si>
  <si>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</si>
  <si>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</si>
  <si>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</si>
  <si>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</si>
  <si>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</si>
  <si>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</si>
  <si>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</si>
  <si>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</si>
  <si>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</si>
  <si>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</si>
  <si>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</si>
  <si>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</si>
  <si>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</si>
  <si>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</si>
  <si>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</si>
  <si>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</si>
  <si>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</si>
  <si>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</si>
  <si>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</si>
  <si>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</si>
  <si>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</si>
  <si>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</si>
  <si>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</si>
  <si>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</si>
  <si>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</si>
  <si>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</si>
  <si>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</si>
  <si>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</si>
  <si>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</si>
  <si>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</si>
  <si>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</si>
  <si>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</si>
  <si>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</si>
  <si>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</si>
  <si>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</si>
  <si>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</si>
  <si>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</si>
  <si>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</si>
  <si>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</si>
  <si>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</si>
  <si>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</si>
  <si>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</si>
  <si>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</si>
  <si>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</si>
  <si>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</si>
  <si>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</si>
  <si>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</si>
  <si>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</si>
  <si>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</si>
  <si>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</si>
  <si>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</si>
  <si>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</si>
  <si>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</si>
  <si>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</si>
  <si>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</si>
  <si>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</si>
  <si>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</si>
  <si>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</si>
  <si>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</si>
  <si>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</si>
  <si>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東京都大島町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</si>
  <si>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</si>
  <si>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</si>
  <si>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</si>
  <si>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</si>
  <si>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</si>
  <si>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</si>
  <si>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</si>
  <si>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</si>
  <si>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</si>
  <si>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</si>
  <si>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</si>
  <si>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</si>
  <si>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</si>
  <si>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</si>
  <si>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</si>
  <si>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</si>
  <si>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</si>
  <si>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</si>
  <si>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</si>
  <si>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</si>
  <si>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</si>
  <si>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</si>
  <si>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</si>
  <si>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</si>
  <si>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</si>
  <si>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</si>
  <si>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</si>
  <si>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</si>
  <si>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</si>
  <si>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</si>
  <si>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</si>
  <si>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</si>
  <si>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</si>
  <si>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</si>
  <si>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</si>
  <si>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</si>
  <si>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</si>
  <si>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</si>
  <si>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</si>
  <si>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</si>
  <si>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</si>
  <si>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</si>
  <si>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</si>
  <si>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</si>
  <si>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</si>
  <si>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</si>
  <si>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</si>
  <si>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</si>
  <si>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</si>
  <si>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</si>
  <si>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</si>
  <si>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</si>
  <si>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</si>
  <si>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</si>
  <si>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</si>
  <si>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</si>
  <si>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</si>
  <si>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</si>
  <si>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</si>
  <si>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</si>
  <si>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</si>
  <si>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</si>
  <si>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</si>
  <si>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</si>
  <si>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</si>
  <si>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</si>
  <si>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</si>
  <si>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</si>
  <si>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</si>
  <si>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</si>
  <si>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</si>
  <si>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</si>
  <si>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</si>
  <si>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</si>
  <si>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</si>
  <si>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</si>
  <si>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</si>
  <si>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</si>
  <si>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</si>
  <si>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</si>
  <si>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</si>
  <si>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</si>
  <si>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</si>
  <si>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</si>
  <si>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</si>
  <si>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</si>
  <si>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</si>
  <si>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</si>
  <si>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</si>
  <si>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</si>
  <si>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</si>
  <si>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</si>
  <si>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</si>
  <si>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</si>
  <si>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</si>
  <si>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</si>
  <si>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</si>
  <si>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</si>
  <si>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</si>
  <si>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</si>
  <si>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</si>
  <si>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</si>
  <si>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</si>
  <si>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</si>
  <si>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</si>
  <si>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</si>
  <si>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</si>
  <si>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</si>
  <si>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</si>
  <si>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</si>
  <si>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</si>
  <si>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</si>
  <si>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</si>
  <si>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</si>
  <si>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</si>
  <si>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</si>
  <si>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</si>
  <si>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</si>
  <si>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</si>
  <si>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</si>
  <si>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</si>
  <si>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</si>
  <si>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</si>
  <si>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</si>
  <si>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</si>
  <si>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</si>
  <si>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</si>
  <si>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</si>
  <si>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</si>
  <si>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</si>
  <si>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</si>
  <si>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</si>
  <si>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</si>
  <si>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</si>
  <si>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</si>
  <si>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</si>
  <si>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</si>
  <si>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</si>
  <si>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</si>
  <si>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</si>
  <si>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</si>
  <si>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</si>
  <si>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</si>
  <si>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</si>
  <si>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</si>
  <si>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</si>
  <si>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</si>
  <si>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</si>
  <si>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</si>
  <si>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</si>
  <si>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</si>
  <si>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</si>
  <si>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東京都大島町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</si>
  <si>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</si>
  <si>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</si>
  <si>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</si>
  <si>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</si>
  <si>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</si>
  <si>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</si>
  <si>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</si>
  <si>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</si>
  <si>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</si>
  <si>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</si>
  <si>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</si>
  <si>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</si>
  <si>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</si>
  <si>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</si>
  <si>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</si>
  <si>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</si>
  <si>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</si>
  <si>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</si>
  <si>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</si>
  <si>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</si>
  <si>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</si>
  <si>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</si>
  <si>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</si>
  <si>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</si>
  <si>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</si>
  <si>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</si>
  <si>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</si>
  <si>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</si>
  <si>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</si>
  <si>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</si>
  <si>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</si>
  <si>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</si>
  <si>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</si>
  <si>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</si>
  <si>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</si>
  <si>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介護保険事業勘定</t>
    <phoneticPr fontId="5"/>
  </si>
  <si>
    <t>後期高齢者医療事業</t>
    <phoneticPr fontId="5"/>
  </si>
  <si>
    <t>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</si>
  <si>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</si>
  <si>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</si>
  <si>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</si>
  <si>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</si>
  <si>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</si>
  <si>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</si>
  <si>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</si>
  <si>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</si>
  <si>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</si>
  <si>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</si>
  <si>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</si>
  <si>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</si>
  <si>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</si>
  <si>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</si>
  <si>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</si>
  <si>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</si>
  <si>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</si>
  <si>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</si>
  <si>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</si>
  <si>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</si>
  <si>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</si>
  <si>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</si>
  <si>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</si>
  <si>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</si>
  <si>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</si>
  <si>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</si>
  <si>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</si>
  <si>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</si>
  <si>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</si>
  <si>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</si>
  <si>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</si>
  <si>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</si>
  <si>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</si>
  <si>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</si>
  <si>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</si>
  <si>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</si>
  <si>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</si>
  <si>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</si>
  <si>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</si>
  <si>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</si>
  <si>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</si>
  <si>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</si>
  <si>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</si>
  <si>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</si>
  <si>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</si>
  <si>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</si>
  <si>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</si>
  <si>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</si>
  <si>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</si>
  <si>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</si>
  <si>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</si>
  <si>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</si>
  <si>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</si>
  <si>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</si>
  <si>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</si>
  <si>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</si>
  <si>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</si>
  <si>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</si>
  <si>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</si>
  <si>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</si>
  <si>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</si>
  <si>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</si>
  <si>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</si>
  <si>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</si>
  <si>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国民健康保険事業勘定</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</si>
  <si>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</si>
  <si>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</si>
  <si>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</si>
  <si>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</si>
  <si>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</si>
  <si>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</si>
  <si>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</si>
  <si>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</si>
  <si>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</si>
  <si>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</si>
  <si>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</si>
  <si>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</si>
  <si>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</si>
  <si>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</si>
  <si>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</si>
  <si>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</si>
  <si>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</si>
  <si>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</si>
  <si>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</si>
  <si>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</si>
  <si>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</si>
  <si>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</si>
  <si>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</si>
  <si>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</si>
  <si>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</si>
  <si>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</si>
  <si>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</si>
  <si>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</si>
  <si>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</si>
  <si>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</si>
  <si>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</si>
  <si>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</si>
  <si>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</si>
  <si>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</si>
  <si>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</si>
  <si>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</si>
  <si>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</si>
  <si>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</si>
  <si>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</si>
  <si>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</si>
  <si>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</si>
  <si>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</si>
  <si>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</si>
  <si>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</si>
  <si>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</si>
  <si>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</si>
  <si>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</si>
  <si>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</si>
  <si>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</si>
  <si>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</si>
  <si>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</si>
  <si>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</si>
  <si>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</si>
  <si>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</si>
  <si>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</si>
  <si>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</si>
  <si>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</si>
  <si>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</si>
  <si>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</si>
  <si>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</si>
  <si>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</si>
  <si>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</si>
  <si>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</si>
  <si>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</si>
  <si>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</si>
  <si>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</si>
  <si>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</si>
  <si>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</si>
  <si>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</si>
  <si>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</si>
  <si>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</si>
  <si>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</si>
  <si>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</si>
  <si>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</si>
  <si>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</si>
  <si>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</si>
  <si>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</si>
  <si>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</si>
  <si>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</si>
  <si>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</si>
  <si>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</si>
  <si>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</si>
  <si>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</si>
  <si>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</si>
  <si>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</si>
  <si>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</si>
  <si>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</si>
  <si>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</si>
  <si>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5.68</t>
  </si>
  <si>
    <t>▲ 0.70</t>
  </si>
  <si>
    <t>▲ 7.07</t>
  </si>
  <si>
    <t>一般会計</t>
  </si>
  <si>
    <t>介護保険事業勘定</t>
  </si>
  <si>
    <t>後期高齢者医療事業</t>
  </si>
  <si>
    <t>国民健康保険事業勘定</t>
  </si>
  <si>
    <t>水道事業</t>
  </si>
  <si>
    <t>その他会計（赤字）</t>
  </si>
  <si>
    <t>その他会計（黒字）</t>
  </si>
  <si>
    <t>H26末</t>
    <phoneticPr fontId="5"/>
  </si>
  <si>
    <t>H27末</t>
    <phoneticPr fontId="5"/>
  </si>
  <si>
    <t>H28末</t>
    <phoneticPr fontId="5"/>
  </si>
  <si>
    <t>H29末</t>
    <phoneticPr fontId="5"/>
  </si>
  <si>
    <t>H30末</t>
    <phoneticPr fontId="5"/>
  </si>
  <si>
    <t>東京都島嶼町村一部事務組合</t>
    <rPh sb="0" eb="3">
      <t>トウキョウト</t>
    </rPh>
    <rPh sb="3" eb="5">
      <t>トウショ</t>
    </rPh>
    <rPh sb="5" eb="7">
      <t>チョウソン</t>
    </rPh>
    <rPh sb="7" eb="9">
      <t>イチブ</t>
    </rPh>
    <rPh sb="9" eb="11">
      <t>ジム</t>
    </rPh>
    <rPh sb="11" eb="13">
      <t>クミアイ</t>
    </rPh>
    <phoneticPr fontId="2"/>
  </si>
  <si>
    <t>東京都市町村総合事務組合（一般会計）</t>
    <rPh sb="0" eb="3">
      <t>トウキョウト</t>
    </rPh>
    <rPh sb="3" eb="6">
      <t>シチョウソン</t>
    </rPh>
    <rPh sb="6" eb="8">
      <t>ソウゴウ</t>
    </rPh>
    <rPh sb="8" eb="10">
      <t>ジム</t>
    </rPh>
    <rPh sb="10" eb="12">
      <t>クミアイ</t>
    </rPh>
    <rPh sb="13" eb="15">
      <t>イッパン</t>
    </rPh>
    <rPh sb="15" eb="17">
      <t>カイケイ</t>
    </rPh>
    <phoneticPr fontId="2"/>
  </si>
  <si>
    <t>東京都市町村総合事務組合（共済特会）</t>
    <rPh sb="0" eb="3">
      <t>トウキョウト</t>
    </rPh>
    <rPh sb="3" eb="6">
      <t>シチョウソン</t>
    </rPh>
    <rPh sb="6" eb="8">
      <t>ソウゴウ</t>
    </rPh>
    <rPh sb="8" eb="10">
      <t>ジム</t>
    </rPh>
    <rPh sb="10" eb="12">
      <t>クミアイ</t>
    </rPh>
    <rPh sb="13" eb="15">
      <t>キョウサイ</t>
    </rPh>
    <rPh sb="15" eb="16">
      <t>トク</t>
    </rPh>
    <rPh sb="16" eb="17">
      <t>カイ</t>
    </rPh>
    <phoneticPr fontId="2"/>
  </si>
  <si>
    <t>東京都市町村職員退職手当組合</t>
    <rPh sb="0" eb="3">
      <t>トウキョウト</t>
    </rPh>
    <rPh sb="3" eb="6">
      <t>シチョウソン</t>
    </rPh>
    <rPh sb="6" eb="8">
      <t>ショクイン</t>
    </rPh>
    <rPh sb="8" eb="10">
      <t>タイショク</t>
    </rPh>
    <rPh sb="10" eb="12">
      <t>テアテ</t>
    </rPh>
    <rPh sb="12" eb="14">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</si>
  <si>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7">
      <t>ホショウトウ</t>
    </rPh>
    <rPh sb="17" eb="19">
      <t>クミアイ</t>
    </rPh>
    <phoneticPr fontId="2"/>
  </si>
  <si>
    <t>東京都後期高齢者医療広域連合（一般会計）</t>
    <rPh sb="0" eb="3">
      <t>トウキョウト</t>
    </rPh>
    <rPh sb="3" eb="5">
      <t>コウキ</t>
    </rPh>
    <rPh sb="5" eb="7">
      <t>コウレイ</t>
    </rPh>
    <rPh sb="7" eb="8">
      <t>モノ</t>
    </rPh>
    <rPh sb="8" eb="10">
      <t>イリョウ</t>
    </rPh>
    <rPh sb="10" eb="12">
      <t>コウイキ</t>
    </rPh>
    <rPh sb="12" eb="14">
      <t>レンゴウ</t>
    </rPh>
    <rPh sb="15" eb="17">
      <t>イッパン</t>
    </rPh>
    <rPh sb="17" eb="19">
      <t>カイケイ</t>
    </rPh>
    <phoneticPr fontId="2"/>
  </si>
  <si>
    <t>東京都後期高齢者医療広域連合（後期特会）</t>
    <rPh sb="0" eb="3">
      <t>トウキョウト</t>
    </rPh>
    <rPh sb="3" eb="5">
      <t>コウキ</t>
    </rPh>
    <rPh sb="5" eb="7">
      <t>コウレイ</t>
    </rPh>
    <rPh sb="7" eb="8">
      <t>モノ</t>
    </rPh>
    <rPh sb="8" eb="10">
      <t>イリョウ</t>
    </rPh>
    <rPh sb="10" eb="12">
      <t>コウイキ</t>
    </rPh>
    <rPh sb="12" eb="14">
      <t>レンゴウ</t>
    </rPh>
    <rPh sb="15" eb="17">
      <t>コウキ</t>
    </rPh>
    <rPh sb="17" eb="18">
      <t>トク</t>
    </rPh>
    <rPh sb="18" eb="19">
      <t>カイ</t>
    </rPh>
    <phoneticPr fontId="2"/>
  </si>
  <si>
    <t>-</t>
    <phoneticPr fontId="2"/>
  </si>
  <si>
    <t>災害復興特別交付金積立基金</t>
    <rPh sb="0" eb="2">
      <t>サイガイ</t>
    </rPh>
    <rPh sb="2" eb="4">
      <t>フッコウ</t>
    </rPh>
    <rPh sb="4" eb="6">
      <t>トクベツ</t>
    </rPh>
    <rPh sb="6" eb="9">
      <t>コウフキン</t>
    </rPh>
    <rPh sb="9" eb="11">
      <t>ツミタテ</t>
    </rPh>
    <rPh sb="11" eb="13">
      <t>キキン</t>
    </rPh>
    <phoneticPr fontId="5"/>
  </si>
  <si>
    <t>噴火災害対策基金</t>
    <rPh sb="0" eb="2">
      <t>フンカ</t>
    </rPh>
    <rPh sb="2" eb="4">
      <t>サイガイ</t>
    </rPh>
    <rPh sb="4" eb="6">
      <t>タイサク</t>
    </rPh>
    <rPh sb="6" eb="8">
      <t>キキン</t>
    </rPh>
    <phoneticPr fontId="5"/>
  </si>
  <si>
    <t>災害対策基金</t>
    <rPh sb="0" eb="2">
      <t>サイガイ</t>
    </rPh>
    <rPh sb="2" eb="4">
      <t>タイサク</t>
    </rPh>
    <rPh sb="4" eb="6">
      <t>キキン</t>
    </rPh>
    <phoneticPr fontId="5"/>
  </si>
  <si>
    <t>土砂災害復興基金</t>
    <rPh sb="0" eb="2">
      <t>ドシャ</t>
    </rPh>
    <rPh sb="2" eb="4">
      <t>サイガイ</t>
    </rPh>
    <rPh sb="4" eb="6">
      <t>フッコウ</t>
    </rPh>
    <rPh sb="6" eb="8">
      <t>キキン</t>
    </rPh>
    <phoneticPr fontId="5"/>
  </si>
  <si>
    <t>図書館基金</t>
    <rPh sb="0" eb="3">
      <t>トショカン</t>
    </rPh>
    <rPh sb="3" eb="5">
      <t>キキン</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</si>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</sst>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xmlns:c16r2="http://schemas.microsoft.com/office/drawing/2015/06/chart">
            <c:ext xmlns:c16="http://schemas.microsoft.com/office/drawing/2014/chart" uri="{C3380CC4-5D6E-409C-BE32-E72D297353CC}">
              <c16:uniqueId val="{00000000-2CA3-4AA3-BA7B-A4EC2020E0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380306</c:v>
                </c:pt>
                <c:pt idx="1">
                  <c:v>404342</c:v>
                </c:pt>
                <c:pt idx="2">
                  <c:v>339318</c:v>
                </c:pt>
                <c:pt idx="3">
                  <c:v>294698</c:v>
                </c:pt>
                <c:pt idx="4">
                  <c:v>299941</c:v>
                </c:pt>
              </c:numCache>
            </c:numRef>
          </c:val>
          <c:smooth val="0"/>
          <c:extLst xmlns:c16r2="http://schemas.microsoft.com/office/drawing/2015/06/chart">
            <c:ext xmlns:c16="http://schemas.microsoft.com/office/drawing/2014/chart" uri="{C3380CC4-5D6E-409C-BE32-E72D297353CC}">
              <c16:uniqueId val="{00000001-2CA3-4AA3-BA7B-A4EC2020E002}"/>
            </c:ext>
          </c:extLst>
        </c:ser>
        <c:dLbls>
          <c:showLegendKey val="0"/>
          <c:showVal val="0"/>
          <c:showCatName val="0"/>
          <c:showSerName val="0"/>
          <c:showPercent val="0"/>
          <c:showBubbleSize val="0"/>
        </c:dLbls>
        <c:marker val="1"/>
        <c:smooth val="0"/>
        <c:axId val="536707496"/>
        <c:axId val="525754416"/>
      </c:lineChart>
      <c:catAx>
        <c:axId val="536707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5754416"/>
        <c:crosses val="autoZero"/>
        <c:auto val="1"/>
        <c:lblAlgn val="ctr"/>
        <c:lblOffset val="100"/>
        <c:tickLblSkip val="1"/>
        <c:tickMarkSkip val="1"/>
        <c:noMultiLvlLbl val="0"/>
      </c:catAx>
      <c:valAx>
        <c:axId val="525754416"/>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6707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6.82</c:v>
                </c:pt>
                <c:pt idx="1">
                  <c:v>0.93</c:v>
                </c:pt>
                <c:pt idx="2">
                  <c:v>1</c:v>
                </c:pt>
                <c:pt idx="3">
                  <c:v>6.8</c:v>
                </c:pt>
                <c:pt idx="4">
                  <c:v>2.62</c:v>
                </c:pt>
              </c:numCache>
            </c:numRef>
          </c:val>
          <c:extLst xmlns:c16r2="http://schemas.microsoft.com/office/drawing/2015/06/chart">
            <c:ext xmlns:c16="http://schemas.microsoft.com/office/drawing/2014/chart" uri="{C3380CC4-5D6E-409C-BE32-E72D297353CC}">
              <c16:uniqueId val="{00000000-8ACC-472B-B270-8F71D16F1F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18.13</c:v>
                </c:pt>
                <c:pt idx="1">
                  <c:v>17.899999999999999</c:v>
                </c:pt>
                <c:pt idx="2">
                  <c:v>17.41</c:v>
                </c:pt>
                <c:pt idx="3">
                  <c:v>11.13</c:v>
                </c:pt>
                <c:pt idx="4">
                  <c:v>8.17</c:v>
                </c:pt>
              </c:numCache>
            </c:numRef>
          </c:val>
          <c:extLst xmlns:c16r2="http://schemas.microsoft.com/office/drawing/2015/06/chart">
            <c:ext xmlns:c16="http://schemas.microsoft.com/office/drawing/2014/chart" uri="{C3380CC4-5D6E-409C-BE32-E72D297353CC}">
              <c16:uniqueId val="{00000001-8ACC-472B-B270-8F71D16F1FF5}"/>
            </c:ext>
          </c:extLst>
        </c:ser>
        <c:dLbls>
          <c:showLegendKey val="0"/>
          <c:showVal val="0"/>
          <c:showCatName val="0"/>
          <c:showSerName val="0"/>
          <c:showPercent val="0"/>
          <c:showBubbleSize val="0"/>
        </c:dLbls>
        <c:gapWidth val="250"/>
        <c:overlap val="100"/>
        <c:axId val="493651808"/>
        <c:axId val="493652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2.66</c:v>
                </c:pt>
                <c:pt idx="1">
                  <c:v>-5.68</c:v>
                </c:pt>
                <c:pt idx="2">
                  <c:v>0.18</c:v>
                </c:pt>
                <c:pt idx="3">
                  <c:v>-0.7</c:v>
                </c:pt>
                <c:pt idx="4">
                  <c:v>-7.07</c:v>
                </c:pt>
              </c:numCache>
            </c:numRef>
          </c:val>
          <c:smooth val="0"/>
          <c:extLst xmlns:c16r2="http://schemas.microsoft.com/office/drawing/2015/06/chart">
            <c:ext xmlns:c16="http://schemas.microsoft.com/office/drawing/2014/chart" uri="{C3380CC4-5D6E-409C-BE32-E72D297353CC}">
              <c16:uniqueId val="{00000002-8ACC-472B-B270-8F71D16F1FF5}"/>
            </c:ext>
          </c:extLst>
        </c:ser>
        <c:dLbls>
          <c:showLegendKey val="0"/>
          <c:showVal val="0"/>
          <c:showCatName val="0"/>
          <c:showSerName val="0"/>
          <c:showPercent val="0"/>
          <c:showBubbleSize val="0"/>
        </c:dLbls>
        <c:marker val="1"/>
        <c:smooth val="0"/>
        <c:axId val="493651808"/>
        <c:axId val="493652592"/>
      </c:lineChart>
      <c:catAx>
        <c:axId val="49365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3652592"/>
        <c:crosses val="autoZero"/>
        <c:auto val="1"/>
        <c:lblAlgn val="ctr"/>
        <c:lblOffset val="100"/>
        <c:tickLblSkip val="1"/>
        <c:tickMarkSkip val="1"/>
        <c:noMultiLvlLbl val="0"/>
      </c:catAx>
      <c:valAx>
        <c:axId val="493652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65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D53-4391-B81F-5A38254175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D53-4391-B81F-5A382541759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D53-4391-B81F-5A382541759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2D53-4391-B81F-5A382541759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2D53-4391-B81F-5A382541759D}"/>
            </c:ext>
          </c:extLst>
        </c:ser>
        <c:ser>
          <c:idx val="5"/>
          <c:order val="5"/>
          <c:tx>
            <c:strRef>
              <c:f>データシート!$A$32</c:f>
              <c:strCache>
                <c:ptCount val="1"/>
                <c:pt idx="0">
                  <c:v>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2D53-4391-B81F-5A382541759D}"/>
            </c:ext>
          </c:extLst>
        </c:ser>
        <c:ser>
          <c:idx val="6"/>
          <c:order val="6"/>
          <c:tx>
            <c:strRef>
              <c:f>データシート!$A$33</c:f>
              <c:strCache>
                <c:ptCount val="1"/>
                <c:pt idx="0">
                  <c:v>国民健康保険事業勘定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6-2D53-4391-B81F-5A382541759D}"/>
            </c:ext>
          </c:extLst>
        </c:ser>
        <c:ser>
          <c:idx val="7"/>
          <c:order val="7"/>
          <c:tx>
            <c:strRef>
              <c:f>データシート!$A$34</c:f>
              <c:strCache>
                <c:ptCount val="1"/>
                <c:pt idx="0">
                  <c:v>後期高齢者医療事業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0.02</c:v>
                </c:pt>
                <c:pt idx="2">
                  <c:v>#N/A</c:v>
                </c:pt>
                <c:pt idx="3">
                  <c:v>0.02</c:v>
                </c:pt>
                <c:pt idx="4">
                  <c:v>#N/A</c:v>
                </c:pt>
                <c:pt idx="5">
                  <c:v>0.06</c:v>
                </c:pt>
                <c:pt idx="6">
                  <c:v>#N/A</c:v>
                </c:pt>
                <c:pt idx="7">
                  <c:v>0.06</c:v>
                </c:pt>
                <c:pt idx="8">
                  <c:v>#N/A</c:v>
                </c:pt>
                <c:pt idx="9">
                  <c:v>0.05</c:v>
                </c:pt>
              </c:numCache>
            </c:numRef>
          </c:val>
          <c:extLst xmlns:c16r2="http://schemas.microsoft.com/office/drawing/2015/06/chart">
            <c:ext xmlns:c16="http://schemas.microsoft.com/office/drawing/2014/chart" uri="{C3380CC4-5D6E-409C-BE32-E72D297353CC}">
              <c16:uniqueId val="{00000007-2D53-4391-B81F-5A382541759D}"/>
            </c:ext>
          </c:extLst>
        </c:ser>
        <c:ser>
          <c:idx val="8"/>
          <c:order val="8"/>
          <c:tx>
            <c:strRef>
              <c:f>データシート!$A$35</c:f>
              <c:strCache>
                <c:ptCount val="1"/>
                <c:pt idx="0">
                  <c:v>介護保険事業勘定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1.1200000000000001</c:v>
                </c:pt>
                <c:pt idx="2">
                  <c:v>#N/A</c:v>
                </c:pt>
                <c:pt idx="3">
                  <c:v>0.92</c:v>
                </c:pt>
                <c:pt idx="4">
                  <c:v>#N/A</c:v>
                </c:pt>
                <c:pt idx="5">
                  <c:v>1.18</c:v>
                </c:pt>
                <c:pt idx="6">
                  <c:v>#N/A</c:v>
                </c:pt>
                <c:pt idx="7">
                  <c:v>0.34</c:v>
                </c:pt>
                <c:pt idx="8">
                  <c:v>#N/A</c:v>
                </c:pt>
                <c:pt idx="9">
                  <c:v>0.17</c:v>
                </c:pt>
              </c:numCache>
            </c:numRef>
          </c:val>
          <c:extLst xmlns:c16r2="http://schemas.microsoft.com/office/drawing/2015/06/chart">
            <c:ext xmlns:c16="http://schemas.microsoft.com/office/drawing/2014/chart" uri="{C3380CC4-5D6E-409C-BE32-E72D297353CC}">
              <c16:uniqueId val="{00000008-2D53-4391-B81F-5A382541759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6.81</c:v>
                </c:pt>
                <c:pt idx="2">
                  <c:v>#N/A</c:v>
                </c:pt>
                <c:pt idx="3">
                  <c:v>0.93</c:v>
                </c:pt>
                <c:pt idx="4">
                  <c:v>#N/A</c:v>
                </c:pt>
                <c:pt idx="5">
                  <c:v>1</c:v>
                </c:pt>
                <c:pt idx="6">
                  <c:v>#N/A</c:v>
                </c:pt>
                <c:pt idx="7">
                  <c:v>6.8</c:v>
                </c:pt>
                <c:pt idx="8">
                  <c:v>#N/A</c:v>
                </c:pt>
                <c:pt idx="9">
                  <c:v>2.62</c:v>
                </c:pt>
              </c:numCache>
            </c:numRef>
          </c:val>
          <c:extLst xmlns:c16r2="http://schemas.microsoft.com/office/drawing/2015/06/chart">
            <c:ext xmlns:c16="http://schemas.microsoft.com/office/drawing/2014/chart" uri="{C3380CC4-5D6E-409C-BE32-E72D297353CC}">
              <c16:uniqueId val="{00000009-2D53-4391-B81F-5A382541759D}"/>
            </c:ext>
          </c:extLst>
        </c:ser>
        <c:dLbls>
          <c:showLegendKey val="0"/>
          <c:showVal val="0"/>
          <c:showCatName val="0"/>
          <c:showSerName val="0"/>
          <c:showPercent val="0"/>
          <c:showBubbleSize val="0"/>
        </c:dLbls>
        <c:gapWidth val="150"/>
        <c:overlap val="100"/>
        <c:axId val="493650632"/>
        <c:axId val="493651416"/>
      </c:barChart>
      <c:catAx>
        <c:axId val="493650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651416"/>
        <c:crosses val="autoZero"/>
        <c:auto val="1"/>
        <c:lblAlgn val="ctr"/>
        <c:lblOffset val="100"/>
        <c:tickLblSkip val="1"/>
        <c:tickMarkSkip val="1"/>
        <c:noMultiLvlLbl val="0"/>
      </c:catAx>
      <c:valAx>
        <c:axId val="493651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650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431</c:v>
                </c:pt>
                <c:pt idx="5">
                  <c:v>443</c:v>
                </c:pt>
                <c:pt idx="8">
                  <c:v>494</c:v>
                </c:pt>
                <c:pt idx="11">
                  <c:v>524</c:v>
                </c:pt>
                <c:pt idx="14">
                  <c:v>564</c:v>
                </c:pt>
              </c:numCache>
            </c:numRef>
          </c:val>
          <c:extLst xmlns:c16r2="http://schemas.microsoft.com/office/drawing/2015/06/chart">
            <c:ext xmlns:c16="http://schemas.microsoft.com/office/drawing/2014/chart" uri="{C3380CC4-5D6E-409C-BE32-E72D297353CC}">
              <c16:uniqueId val="{00000000-1A7E-4BBD-97C3-D814BBD0056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1-1A7E-4BBD-97C3-D814BBD0056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A7E-4BBD-97C3-D814BBD0056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49</c:v>
                </c:pt>
                <c:pt idx="3">
                  <c:v>58</c:v>
                </c:pt>
                <c:pt idx="6">
                  <c:v>58</c:v>
                </c:pt>
                <c:pt idx="9">
                  <c:v>57</c:v>
                </c:pt>
                <c:pt idx="12">
                  <c:v>57</c:v>
                </c:pt>
              </c:numCache>
            </c:numRef>
          </c:val>
          <c:extLst xmlns:c16r2="http://schemas.microsoft.com/office/drawing/2015/06/chart">
            <c:ext xmlns:c16="http://schemas.microsoft.com/office/drawing/2014/chart" uri="{C3380CC4-5D6E-409C-BE32-E72D297353CC}">
              <c16:uniqueId val="{00000003-1A7E-4BBD-97C3-D814BBD0056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c:v>
                </c:pt>
                <c:pt idx="3">
                  <c:v>22</c:v>
                </c:pt>
                <c:pt idx="6">
                  <c:v>19</c:v>
                </c:pt>
                <c:pt idx="9">
                  <c:v>20</c:v>
                </c:pt>
                <c:pt idx="12">
                  <c:v>17</c:v>
                </c:pt>
              </c:numCache>
            </c:numRef>
          </c:val>
          <c:extLst xmlns:c16r2="http://schemas.microsoft.com/office/drawing/2015/06/chart">
            <c:ext xmlns:c16="http://schemas.microsoft.com/office/drawing/2014/chart" uri="{C3380CC4-5D6E-409C-BE32-E72D297353CC}">
              <c16:uniqueId val="{00000004-1A7E-4BBD-97C3-D814BBD0056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A7E-4BBD-97C3-D814BBD0056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A7E-4BBD-97C3-D814BBD0056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657</c:v>
                </c:pt>
                <c:pt idx="3">
                  <c:v>684</c:v>
                </c:pt>
                <c:pt idx="6">
                  <c:v>776</c:v>
                </c:pt>
                <c:pt idx="9">
                  <c:v>787</c:v>
                </c:pt>
                <c:pt idx="12">
                  <c:v>826</c:v>
                </c:pt>
              </c:numCache>
            </c:numRef>
          </c:val>
          <c:extLst xmlns:c16r2="http://schemas.microsoft.com/office/drawing/2015/06/chart">
            <c:ext xmlns:c16="http://schemas.microsoft.com/office/drawing/2014/chart" uri="{C3380CC4-5D6E-409C-BE32-E72D297353CC}">
              <c16:uniqueId val="{00000007-1A7E-4BBD-97C3-D814BBD0056D}"/>
            </c:ext>
          </c:extLst>
        </c:ser>
        <c:dLbls>
          <c:showLegendKey val="0"/>
          <c:showVal val="0"/>
          <c:showCatName val="0"/>
          <c:showSerName val="0"/>
          <c:showPercent val="0"/>
          <c:showBubbleSize val="0"/>
        </c:dLbls>
        <c:gapWidth val="100"/>
        <c:overlap val="100"/>
        <c:axId val="525800568"/>
        <c:axId val="525800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298</c:v>
                </c:pt>
                <c:pt idx="2">
                  <c:v>#N/A</c:v>
                </c:pt>
                <c:pt idx="3">
                  <c:v>#N/A</c:v>
                </c:pt>
                <c:pt idx="4">
                  <c:v>323</c:v>
                </c:pt>
                <c:pt idx="5">
                  <c:v>#N/A</c:v>
                </c:pt>
                <c:pt idx="6">
                  <c:v>#N/A</c:v>
                </c:pt>
                <c:pt idx="7">
                  <c:v>359</c:v>
                </c:pt>
                <c:pt idx="8">
                  <c:v>#N/A</c:v>
                </c:pt>
                <c:pt idx="9">
                  <c:v>#N/A</c:v>
                </c:pt>
                <c:pt idx="10">
                  <c:v>340</c:v>
                </c:pt>
                <c:pt idx="11">
                  <c:v>#N/A</c:v>
                </c:pt>
                <c:pt idx="12">
                  <c:v>#N/A</c:v>
                </c:pt>
                <c:pt idx="13">
                  <c:v>336</c:v>
                </c:pt>
                <c:pt idx="14">
                  <c:v>#N/A</c:v>
                </c:pt>
              </c:numCache>
            </c:numRef>
          </c:val>
          <c:smooth val="0"/>
          <c:extLst xmlns:c16r2="http://schemas.microsoft.com/office/drawing/2015/06/chart">
            <c:ext xmlns:c16="http://schemas.microsoft.com/office/drawing/2014/chart" uri="{C3380CC4-5D6E-409C-BE32-E72D297353CC}">
              <c16:uniqueId val="{00000008-1A7E-4BBD-97C3-D814BBD0056D}"/>
            </c:ext>
          </c:extLst>
        </c:ser>
        <c:dLbls>
          <c:showLegendKey val="0"/>
          <c:showVal val="0"/>
          <c:showCatName val="0"/>
          <c:showSerName val="0"/>
          <c:showPercent val="0"/>
          <c:showBubbleSize val="0"/>
        </c:dLbls>
        <c:marker val="1"/>
        <c:smooth val="0"/>
        <c:axId val="525800568"/>
        <c:axId val="525800960"/>
      </c:lineChart>
      <c:catAx>
        <c:axId val="525800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5800960"/>
        <c:crosses val="autoZero"/>
        <c:auto val="1"/>
        <c:lblAlgn val="ctr"/>
        <c:lblOffset val="100"/>
        <c:tickLblSkip val="1"/>
        <c:tickMarkSkip val="1"/>
        <c:noMultiLvlLbl val="0"/>
      </c:catAx>
      <c:valAx>
        <c:axId val="52580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5800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5036</c:v>
                </c:pt>
                <c:pt idx="5">
                  <c:v>5505</c:v>
                </c:pt>
                <c:pt idx="8">
                  <c:v>5788</c:v>
                </c:pt>
                <c:pt idx="11">
                  <c:v>6117</c:v>
                </c:pt>
                <c:pt idx="14">
                  <c:v>6543</c:v>
                </c:pt>
              </c:numCache>
            </c:numRef>
          </c:val>
          <c:extLst xmlns:c16r2="http://schemas.microsoft.com/office/drawing/2015/06/chart">
            <c:ext xmlns:c16="http://schemas.microsoft.com/office/drawing/2014/chart" uri="{C3380CC4-5D6E-409C-BE32-E72D297353CC}">
              <c16:uniqueId val="{00000000-4022-4452-9217-7F2319D151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304</c:v>
                </c:pt>
                <c:pt idx="5">
                  <c:v>456</c:v>
                </c:pt>
                <c:pt idx="8">
                  <c:v>492</c:v>
                </c:pt>
                <c:pt idx="11">
                  <c:v>525</c:v>
                </c:pt>
                <c:pt idx="14">
                  <c:v>496</c:v>
                </c:pt>
              </c:numCache>
            </c:numRef>
          </c:val>
          <c:extLst xmlns:c16r2="http://schemas.microsoft.com/office/drawing/2015/06/chart">
            <c:ext xmlns:c16="http://schemas.microsoft.com/office/drawing/2014/chart" uri="{C3380CC4-5D6E-409C-BE32-E72D297353CC}">
              <c16:uniqueId val="{00000001-4022-4452-9217-7F2319D151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1825</c:v>
                </c:pt>
                <c:pt idx="5">
                  <c:v>1863</c:v>
                </c:pt>
                <c:pt idx="8">
                  <c:v>1611</c:v>
                </c:pt>
                <c:pt idx="11">
                  <c:v>1215</c:v>
                </c:pt>
                <c:pt idx="14">
                  <c:v>1090</c:v>
                </c:pt>
              </c:numCache>
            </c:numRef>
          </c:val>
          <c:extLst xmlns:c16r2="http://schemas.microsoft.com/office/drawing/2015/06/chart">
            <c:ext xmlns:c16="http://schemas.microsoft.com/office/drawing/2014/chart" uri="{C3380CC4-5D6E-409C-BE32-E72D297353CC}">
              <c16:uniqueId val="{00000002-4022-4452-9217-7F2319D151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022-4452-9217-7F2319D151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022-4452-9217-7F2319D151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022-4452-9217-7F2319D151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1538</c:v>
                </c:pt>
                <c:pt idx="3">
                  <c:v>1466</c:v>
                </c:pt>
                <c:pt idx="6">
                  <c:v>1420</c:v>
                </c:pt>
                <c:pt idx="9">
                  <c:v>1394</c:v>
                </c:pt>
                <c:pt idx="12">
                  <c:v>1367</c:v>
                </c:pt>
              </c:numCache>
            </c:numRef>
          </c:val>
          <c:extLst xmlns:c16r2="http://schemas.microsoft.com/office/drawing/2015/06/chart">
            <c:ext xmlns:c16="http://schemas.microsoft.com/office/drawing/2014/chart" uri="{C3380CC4-5D6E-409C-BE32-E72D297353CC}">
              <c16:uniqueId val="{00000006-4022-4452-9217-7F2319D151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461</c:v>
                </c:pt>
                <c:pt idx="3">
                  <c:v>407</c:v>
                </c:pt>
                <c:pt idx="6">
                  <c:v>352</c:v>
                </c:pt>
                <c:pt idx="9">
                  <c:v>297</c:v>
                </c:pt>
                <c:pt idx="12">
                  <c:v>243</c:v>
                </c:pt>
              </c:numCache>
            </c:numRef>
          </c:val>
          <c:extLst xmlns:c16r2="http://schemas.microsoft.com/office/drawing/2015/06/chart">
            <c:ext xmlns:c16="http://schemas.microsoft.com/office/drawing/2014/chart" uri="{C3380CC4-5D6E-409C-BE32-E72D297353CC}">
              <c16:uniqueId val="{00000007-4022-4452-9217-7F2319D151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353</c:v>
                </c:pt>
                <c:pt idx="3">
                  <c:v>443</c:v>
                </c:pt>
                <c:pt idx="6">
                  <c:v>330</c:v>
                </c:pt>
                <c:pt idx="9">
                  <c:v>318</c:v>
                </c:pt>
                <c:pt idx="12">
                  <c:v>300</c:v>
                </c:pt>
              </c:numCache>
            </c:numRef>
          </c:val>
          <c:extLst xmlns:c16r2="http://schemas.microsoft.com/office/drawing/2015/06/chart">
            <c:ext xmlns:c16="http://schemas.microsoft.com/office/drawing/2014/chart" uri="{C3380CC4-5D6E-409C-BE32-E72D297353CC}">
              <c16:uniqueId val="{00000008-4022-4452-9217-7F2319D151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022-4452-9217-7F2319D151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8287</c:v>
                </c:pt>
                <c:pt idx="3">
                  <c:v>8996</c:v>
                </c:pt>
                <c:pt idx="6">
                  <c:v>9280</c:v>
                </c:pt>
                <c:pt idx="9">
                  <c:v>9541</c:v>
                </c:pt>
                <c:pt idx="12">
                  <c:v>9955</c:v>
                </c:pt>
              </c:numCache>
            </c:numRef>
          </c:val>
          <c:extLst xmlns:c16r2="http://schemas.microsoft.com/office/drawing/2015/06/chart">
            <c:ext xmlns:c16="http://schemas.microsoft.com/office/drawing/2014/chart" uri="{C3380CC4-5D6E-409C-BE32-E72D297353CC}">
              <c16:uniqueId val="{0000000A-4022-4452-9217-7F2319D151CE}"/>
            </c:ext>
          </c:extLst>
        </c:ser>
        <c:dLbls>
          <c:showLegendKey val="0"/>
          <c:showVal val="0"/>
          <c:showCatName val="0"/>
          <c:showSerName val="0"/>
          <c:showPercent val="0"/>
          <c:showBubbleSize val="0"/>
        </c:dLbls>
        <c:gapWidth val="100"/>
        <c:overlap val="100"/>
        <c:axId val="525802528"/>
        <c:axId val="525802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3474</c:v>
                </c:pt>
                <c:pt idx="2">
                  <c:v>#N/A</c:v>
                </c:pt>
                <c:pt idx="3">
                  <c:v>#N/A</c:v>
                </c:pt>
                <c:pt idx="4">
                  <c:v>3488</c:v>
                </c:pt>
                <c:pt idx="5">
                  <c:v>#N/A</c:v>
                </c:pt>
                <c:pt idx="6">
                  <c:v>#N/A</c:v>
                </c:pt>
                <c:pt idx="7">
                  <c:v>3491</c:v>
                </c:pt>
                <c:pt idx="8">
                  <c:v>#N/A</c:v>
                </c:pt>
                <c:pt idx="9">
                  <c:v>#N/A</c:v>
                </c:pt>
                <c:pt idx="10">
                  <c:v>3693</c:v>
                </c:pt>
                <c:pt idx="11">
                  <c:v>#N/A</c:v>
                </c:pt>
                <c:pt idx="12">
                  <c:v>#N/A</c:v>
                </c:pt>
                <c:pt idx="13">
                  <c:v>3737</c:v>
                </c:pt>
                <c:pt idx="14">
                  <c:v>#N/A</c:v>
                </c:pt>
              </c:numCache>
            </c:numRef>
          </c:val>
          <c:smooth val="0"/>
          <c:extLst xmlns:c16r2="http://schemas.microsoft.com/office/drawing/2015/06/chart">
            <c:ext xmlns:c16="http://schemas.microsoft.com/office/drawing/2014/chart" uri="{C3380CC4-5D6E-409C-BE32-E72D297353CC}">
              <c16:uniqueId val="{0000000B-4022-4452-9217-7F2319D151CE}"/>
            </c:ext>
          </c:extLst>
        </c:ser>
        <c:dLbls>
          <c:showLegendKey val="0"/>
          <c:showVal val="0"/>
          <c:showCatName val="0"/>
          <c:showSerName val="0"/>
          <c:showPercent val="0"/>
          <c:showBubbleSize val="0"/>
        </c:dLbls>
        <c:marker val="1"/>
        <c:smooth val="0"/>
        <c:axId val="525802528"/>
        <c:axId val="525802136"/>
      </c:lineChart>
      <c:catAx>
        <c:axId val="52580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5802136"/>
        <c:crosses val="autoZero"/>
        <c:auto val="1"/>
        <c:lblAlgn val="ctr"/>
        <c:lblOffset val="100"/>
        <c:tickLblSkip val="1"/>
        <c:tickMarkSkip val="1"/>
        <c:noMultiLvlLbl val="0"/>
      </c:catAx>
      <c:valAx>
        <c:axId val="525802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5802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578</c:v>
                </c:pt>
                <c:pt idx="1">
                  <c:v>365</c:v>
                </c:pt>
                <c:pt idx="2">
                  <c:v>269</c:v>
                </c:pt>
              </c:numCache>
            </c:numRef>
          </c:val>
          <c:extLst xmlns:c16r2="http://schemas.microsoft.com/office/drawing/2015/06/chart">
            <c:ext xmlns:c16="http://schemas.microsoft.com/office/drawing/2014/chart" uri="{C3380CC4-5D6E-409C-BE32-E72D297353CC}">
              <c16:uniqueId val="{00000000-A329-4ED8-AC3A-9D6D8675375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408</c:v>
                </c:pt>
                <c:pt idx="1">
                  <c:v>243</c:v>
                </c:pt>
                <c:pt idx="2">
                  <c:v>243</c:v>
                </c:pt>
              </c:numCache>
            </c:numRef>
          </c:val>
          <c:extLst xmlns:c16r2="http://schemas.microsoft.com/office/drawing/2015/06/chart">
            <c:ext xmlns:c16="http://schemas.microsoft.com/office/drawing/2014/chart" uri="{C3380CC4-5D6E-409C-BE32-E72D297353CC}">
              <c16:uniqueId val="{00000001-A329-4ED8-AC3A-9D6D8675375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1744</c:v>
                </c:pt>
                <c:pt idx="1">
                  <c:v>1345</c:v>
                </c:pt>
                <c:pt idx="2">
                  <c:v>1247</c:v>
                </c:pt>
              </c:numCache>
            </c:numRef>
          </c:val>
          <c:extLst xmlns:c16r2="http://schemas.microsoft.com/office/drawing/2015/06/chart">
            <c:ext xmlns:c16="http://schemas.microsoft.com/office/drawing/2014/chart" uri="{C3380CC4-5D6E-409C-BE32-E72D297353CC}">
              <c16:uniqueId val="{00000002-A329-4ED8-AC3A-9D6D86753755}"/>
            </c:ext>
          </c:extLst>
        </c:ser>
        <c:dLbls>
          <c:showLegendKey val="0"/>
          <c:showVal val="0"/>
          <c:showCatName val="0"/>
          <c:showSerName val="0"/>
          <c:showPercent val="0"/>
          <c:showBubbleSize val="0"/>
        </c:dLbls>
        <c:gapWidth val="120"/>
        <c:overlap val="100"/>
        <c:axId val="528652168"/>
        <c:axId val="528649424"/>
      </c:barChart>
      <c:catAx>
        <c:axId val="528652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8649424"/>
        <c:crosses val="autoZero"/>
        <c:auto val="1"/>
        <c:lblAlgn val="ctr"/>
        <c:lblOffset val="100"/>
        <c:tickLblSkip val="1"/>
        <c:tickMarkSkip val="1"/>
        <c:noMultiLvlLbl val="0"/>
      </c:catAx>
      <c:valAx>
        <c:axId val="528649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8652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年度に完成した焼却施設及びし尿汚泥再生処理施設の建設に伴い、平成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年度以降元利償還金の額が増加し、実質公債費比率の悪化が予想される。この状況を一過性のものにするため、その後の起債額抑制を図り、健全な財政運営に努める</a:t>
          </a:r>
          <a:r>
            <a:rPr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満期一括償還では将来での負担が大きくなり、災害時などは償還が困難になり得るため利用していない。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将来負担比率については東京都内及び全国類似団体と比較しても非常に高い状況にある。このため、平成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完成の焼却施設・し尿汚泥再生処理施設建設後は、一時的に住民サービスが低下したとしてもハード事業の適正化を主軸とした健全な財政運営を実施し、分子の主要因である起債借入の抑制および分子差引き要因である充当可能基金の現在高の増額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東京都大島町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基金全体では、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千万円の減額であった。その内の半分が災害復興特別交付金積立基金の取り崩し</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千万円で残りは財政調整基金と減債基金の取り崩しが大部分を占めた。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今後あと数年が予算規模のピークと見られるため、それ以降は財政調整基金、減債基金の積極的な積立てを行い、他基金を含めて将来的には標準財政規模相当額の現在高とすることを目標とする。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災害対策基金、噴火災害対策基金：防災対策・災害対応　</a:t>
          </a:r>
          <a:endParaRPr lang="ja-JP" altLang="ja-JP" sz="1400">
            <a:effectLst/>
          </a:endParaRPr>
        </a:p>
        <a:p>
          <a:r>
            <a:rPr kumimoji="1" lang="ja-JP" altLang="ja-JP" sz="1100">
              <a:solidFill>
                <a:schemeClr val="dk1"/>
              </a:solidFill>
              <a:effectLst/>
              <a:latin typeface="+mn-lt"/>
              <a:ea typeface="+mn-ea"/>
              <a:cs typeface="+mn-cs"/>
            </a:rPr>
            <a:t>公共施設整備基金：公共施設等の整備　</a:t>
          </a:r>
          <a:endParaRPr lang="ja-JP" altLang="ja-JP" sz="1400">
            <a:effectLst/>
          </a:endParaRPr>
        </a:p>
        <a:p>
          <a:r>
            <a:rPr kumimoji="1" lang="ja-JP" altLang="ja-JP" sz="1100">
              <a:solidFill>
                <a:schemeClr val="dk1"/>
              </a:solidFill>
              <a:effectLst/>
              <a:latin typeface="+mn-lt"/>
              <a:ea typeface="+mn-ea"/>
              <a:cs typeface="+mn-cs"/>
            </a:rPr>
            <a:t>少子高齢化福祉対策基金：子育て・少子化対策・高齢化対策　</a:t>
          </a:r>
          <a:endParaRPr lang="ja-JP" altLang="ja-JP" sz="1400">
            <a:effectLst/>
          </a:endParaRPr>
        </a:p>
        <a:p>
          <a:r>
            <a:rPr kumimoji="1" lang="ja-JP" altLang="ja-JP" sz="1100">
              <a:solidFill>
                <a:schemeClr val="dk1"/>
              </a:solidFill>
              <a:effectLst/>
              <a:latin typeface="+mn-lt"/>
              <a:ea typeface="+mn-ea"/>
              <a:cs typeface="+mn-cs"/>
            </a:rPr>
            <a:t>教育基金、つつじ小学校基金：教育振興　</a:t>
          </a:r>
          <a:endParaRPr lang="ja-JP" altLang="ja-JP" sz="1400">
            <a:effectLst/>
          </a:endParaRPr>
        </a:p>
        <a:p>
          <a:r>
            <a:rPr kumimoji="1" lang="ja-JP" altLang="ja-JP" sz="1100">
              <a:solidFill>
                <a:schemeClr val="dk1"/>
              </a:solidFill>
              <a:effectLst/>
              <a:latin typeface="+mn-lt"/>
              <a:ea typeface="+mn-ea"/>
              <a:cs typeface="+mn-cs"/>
            </a:rPr>
            <a:t>図書館基金：文化振興　</a:t>
          </a:r>
          <a:endParaRPr lang="ja-JP" altLang="ja-JP" sz="1400">
            <a:effectLst/>
          </a:endParaRPr>
        </a:p>
        <a:p>
          <a:r>
            <a:rPr kumimoji="1" lang="ja-JP" altLang="ja-JP" sz="1100">
              <a:solidFill>
                <a:schemeClr val="dk1"/>
              </a:solidFill>
              <a:effectLst/>
              <a:latin typeface="+mn-lt"/>
              <a:ea typeface="+mn-ea"/>
              <a:cs typeface="+mn-cs"/>
            </a:rPr>
            <a:t>災害復興特別交付金積立基金、土砂災害復興基金：災害対応</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災害復興特別交付金積立基金・土砂災害復興基金・公共施設整備基金・災害対策基金を合計約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千万円取り崩しを行い、基金利子積立をした。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までは、土砂災害による復興事業の継続により、災害復興特別交付金積立基金の取り崩しを行なう。また、財源が指定寄附金である土砂災害復興基金と一般財源の災害対策基金は今後も継続して取り崩しを行い、事業に充当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百万円の</a:t>
          </a:r>
          <a:r>
            <a:rPr kumimoji="1" lang="ja-JP" altLang="ja-JP" sz="1100">
              <a:solidFill>
                <a:schemeClr val="dk1"/>
              </a:solidFill>
              <a:effectLst/>
              <a:latin typeface="+mn-lt"/>
              <a:ea typeface="+mn-ea"/>
              <a:cs typeface="+mn-cs"/>
            </a:rPr>
            <a:t>新規積立</a:t>
          </a:r>
          <a:r>
            <a:rPr kumimoji="1" lang="ja-JP" altLang="en-US" sz="1100">
              <a:solidFill>
                <a:schemeClr val="dk1"/>
              </a:solidFill>
              <a:effectLst/>
              <a:latin typeface="+mn-lt"/>
              <a:ea typeface="+mn-ea"/>
              <a:cs typeface="+mn-cs"/>
            </a:rPr>
            <a:t>を行ったが、</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円の取り崩しを行なった。これは平成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年土砂災害の影響によるものが大きいと言える。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年土砂災害の影響による予算規模のピークをあと数年で超えるため積極的な基金の積立を行なっていく。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減債基金について</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億円の</a:t>
          </a:r>
          <a:r>
            <a:rPr kumimoji="1" lang="ja-JP" altLang="ja-JP" sz="1100">
              <a:solidFill>
                <a:schemeClr val="dk1"/>
              </a:solidFill>
              <a:effectLst/>
              <a:latin typeface="+mn-lt"/>
              <a:ea typeface="+mn-ea"/>
              <a:cs typeface="+mn-cs"/>
            </a:rPr>
            <a:t>新規積立</a:t>
          </a:r>
          <a:r>
            <a:rPr kumimoji="1" lang="ja-JP" altLang="en-US" sz="1100">
              <a:solidFill>
                <a:schemeClr val="dk1"/>
              </a:solidFill>
              <a:effectLst/>
              <a:latin typeface="+mn-lt"/>
              <a:ea typeface="+mn-ea"/>
              <a:cs typeface="+mn-cs"/>
            </a:rPr>
            <a:t>をしたが</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円の取り崩しを行なった。これも事業量の増によるものである。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年土砂災害の影響による予算規模のピークをあと数年で超えるため積極的な基金の積立を行なっていく。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7,544
7,453
90.76
9,530,718
9,422,466
86,434
3,294,382
9,954,587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歳入確保に努めるため、滞納整理実施計画に基づき徴収強化を実施しているところではあるが、長引く観光・産業の低迷等により、思うような成果が得られていないのが現状である。このため、財政基盤回復の兆しが見られず、類似団体の平均を下回っている。今後も観光産業の振興等はもとより、島内の景気基盤の底上げに努めるとともに、</a:t>
          </a:r>
          <a:r>
            <a:rPr lang="ja-JP" altLang="ja-JP" sz="1100" b="0">
              <a:solidFill>
                <a:schemeClr val="dk1"/>
              </a:solidFill>
              <a:effectLst/>
              <a:latin typeface="+mn-lt"/>
              <a:ea typeface="+mn-ea"/>
              <a:cs typeface="+mn-cs"/>
            </a:rPr>
            <a:t>後期</a:t>
          </a:r>
          <a:r>
            <a:rPr lang="ja-JP" altLang="ja-JP" sz="1100">
              <a:solidFill>
                <a:schemeClr val="dk1"/>
              </a:solidFill>
              <a:effectLst/>
              <a:latin typeface="+mn-lt"/>
              <a:ea typeface="+mn-ea"/>
              <a:cs typeface="+mn-cs"/>
            </a:rPr>
            <a:t>基本計画に基づき財源の確保を実施していく。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83759</xdr:rowOff>
    </xdr:from>
    <xdr:to>
      <xdr:col>23</xdr:col>
      <xdr:colOff>133350</xdr:colOff>
      <xdr:row>43</xdr:row>
      <xdr:rowOff>95250</xdr:rowOff>
    </xdr:to>
    <xdr:cxnSp macro="">
      <xdr:nvCxnSpPr>
        <xdr:cNvPr id="70" name="直線コネクタ 69"/>
        <xdr:cNvCxnSpPr/>
      </xdr:nvCxnSpPr>
      <xdr:spPr>
        <a:xfrm>
          <a:off x="4114800" y="74561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72269</xdr:rowOff>
    </xdr:from>
    <xdr:to>
      <xdr:col>19</xdr:col>
      <xdr:colOff>133350</xdr:colOff>
      <xdr:row>43</xdr:row>
      <xdr:rowOff>83759</xdr:rowOff>
    </xdr:to>
    <xdr:cxnSp macro="">
      <xdr:nvCxnSpPr>
        <xdr:cNvPr id="73" name="直線コネクタ 72"/>
        <xdr:cNvCxnSpPr/>
      </xdr:nvCxnSpPr>
      <xdr:spPr>
        <a:xfrm>
          <a:off x="3225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72269</xdr:rowOff>
    </xdr:from>
    <xdr:to>
      <xdr:col>15</xdr:col>
      <xdr:colOff>82550</xdr:colOff>
      <xdr:row>43</xdr:row>
      <xdr:rowOff>72269</xdr:rowOff>
    </xdr:to>
    <xdr:cxnSp macro="">
      <xdr:nvCxnSpPr>
        <xdr:cNvPr id="76" name="直線コネクタ 75"/>
        <xdr:cNvCxnSpPr/>
      </xdr:nvCxnSpPr>
      <xdr:spPr>
        <a:xfrm>
          <a:off x="2336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72269</xdr:rowOff>
    </xdr:from>
    <xdr:to>
      <xdr:col>11</xdr:col>
      <xdr:colOff>31750</xdr:colOff>
      <xdr:row>43</xdr:row>
      <xdr:rowOff>72269</xdr:rowOff>
    </xdr:to>
    <xdr:cxnSp macro="">
      <xdr:nvCxnSpPr>
        <xdr:cNvPr id="79" name="直線コネクタ 78"/>
        <xdr:cNvCxnSpPr/>
      </xdr:nvCxnSpPr>
      <xdr:spPr>
        <a:xfrm>
          <a:off x="1447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21469</xdr:rowOff>
    </xdr:from>
    <xdr:to>
      <xdr:col>15</xdr:col>
      <xdr:colOff>133350</xdr:colOff>
      <xdr:row>43</xdr:row>
      <xdr:rowOff>123069</xdr:rowOff>
    </xdr:to>
    <xdr:sp macro="" textlink="">
      <xdr:nvSpPr>
        <xdr:cNvPr id="93" name="楕円 92"/>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107846</xdr:rowOff>
    </xdr:from>
    <xdr:ext cx="762000" cy="259045"/>
    <xdr:sp macro="" textlink="">
      <xdr:nvSpPr>
        <xdr:cNvPr id="94" name="テキスト ボックス 93"/>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21469</xdr:rowOff>
    </xdr:from>
    <xdr:to>
      <xdr:col>11</xdr:col>
      <xdr:colOff>82550</xdr:colOff>
      <xdr:row>43</xdr:row>
      <xdr:rowOff>123069</xdr:rowOff>
    </xdr:to>
    <xdr:sp macro="" textlink="">
      <xdr:nvSpPr>
        <xdr:cNvPr id="95" name="楕円 94"/>
        <xdr:cNvSpPr/>
      </xdr:nvSpPr>
      <xdr:spPr>
        <a:xfrm>
          <a:off x="2286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107846</xdr:rowOff>
    </xdr:from>
    <xdr:ext cx="762000" cy="259045"/>
    <xdr:sp macro="" textlink="">
      <xdr:nvSpPr>
        <xdr:cNvPr id="96" name="テキスト ボックス 95"/>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21469</xdr:rowOff>
    </xdr:from>
    <xdr:to>
      <xdr:col>7</xdr:col>
      <xdr:colOff>31750</xdr:colOff>
      <xdr:row>43</xdr:row>
      <xdr:rowOff>123069</xdr:rowOff>
    </xdr:to>
    <xdr:sp macro="" textlink="">
      <xdr:nvSpPr>
        <xdr:cNvPr id="97" name="楕円 96"/>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107846</xdr:rowOff>
    </xdr:from>
    <xdr:ext cx="762000" cy="259045"/>
    <xdr:sp macro="" textlink="">
      <xdr:nvSpPr>
        <xdr:cNvPr id="98" name="テキスト ボックス 97"/>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歳入では町民税の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、歳出では</a:t>
          </a:r>
          <a:r>
            <a:rPr kumimoji="1" lang="ja-JP" altLang="en-US" sz="1100">
              <a:solidFill>
                <a:schemeClr val="dk1"/>
              </a:solidFill>
              <a:effectLst/>
              <a:latin typeface="+mn-lt"/>
              <a:ea typeface="+mn-ea"/>
              <a:cs typeface="+mn-cs"/>
            </a:rPr>
            <a:t>台風災害による物件費や補助費等の臨時経費増加により値は前年度よりは改善された。しかしこれは一時的なもので今後も</a:t>
          </a:r>
          <a:r>
            <a:rPr kumimoji="1" lang="ja-JP" altLang="ja-JP" sz="1100">
              <a:solidFill>
                <a:schemeClr val="dk1"/>
              </a:solidFill>
              <a:effectLst/>
              <a:latin typeface="+mn-lt"/>
              <a:ea typeface="+mn-ea"/>
              <a:cs typeface="+mn-cs"/>
            </a:rPr>
            <a:t>公債費の増加</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により値は悪化</a:t>
          </a:r>
          <a:r>
            <a:rPr kumimoji="1" lang="ja-JP" altLang="en-US" sz="1100">
              <a:solidFill>
                <a:schemeClr val="dk1"/>
              </a:solidFill>
              <a:effectLst/>
              <a:latin typeface="+mn-lt"/>
              <a:ea typeface="+mn-ea"/>
              <a:cs typeface="+mn-cs"/>
            </a:rPr>
            <a:t>が懸念される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よって</a:t>
          </a:r>
          <a:r>
            <a:rPr kumimoji="1" lang="ja-JP" altLang="ja-JP" sz="1100">
              <a:solidFill>
                <a:schemeClr val="dk1"/>
              </a:solidFill>
              <a:effectLst/>
              <a:latin typeface="+mn-lt"/>
              <a:ea typeface="+mn-ea"/>
              <a:cs typeface="+mn-cs"/>
            </a:rPr>
            <a:t>、歳出面では計画的な普通建設事業の精査選定による公債費の縮減、経常的なイベント事業等の見直し、歳入面では滞納者対策による地方税の</a:t>
          </a:r>
          <a:r>
            <a:rPr kumimoji="1" lang="ja-JP" altLang="en-US" sz="1100">
              <a:solidFill>
                <a:schemeClr val="dk1"/>
              </a:solidFill>
              <a:effectLst/>
              <a:latin typeface="+mn-lt"/>
              <a:ea typeface="+mn-ea"/>
              <a:cs typeface="+mn-cs"/>
            </a:rPr>
            <a:t>さらなる</a:t>
          </a:r>
          <a:r>
            <a:rPr kumimoji="1" lang="ja-JP" altLang="ja-JP" sz="1100">
              <a:solidFill>
                <a:schemeClr val="dk1"/>
              </a:solidFill>
              <a:effectLst/>
              <a:latin typeface="+mn-lt"/>
              <a:ea typeface="+mn-ea"/>
              <a:cs typeface="+mn-cs"/>
            </a:rPr>
            <a:t>増収を図ることにより、計上収支比率の悪化を防ぐよう努める。</a:t>
          </a:r>
          <a:r>
            <a:rPr lang="ja-JP" altLang="ja-JP"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96731</xdr:rowOff>
    </xdr:from>
    <xdr:to>
      <xdr:col>23</xdr:col>
      <xdr:colOff>133350</xdr:colOff>
      <xdr:row>64</xdr:row>
      <xdr:rowOff>111760</xdr:rowOff>
    </xdr:to>
    <xdr:cxnSp macro="">
      <xdr:nvCxnSpPr>
        <xdr:cNvPr id="133" name="直線コネクタ 132"/>
        <xdr:cNvCxnSpPr/>
      </xdr:nvCxnSpPr>
      <xdr:spPr>
        <a:xfrm flipV="1">
          <a:off x="4114800" y="10726631"/>
          <a:ext cx="838200" cy="35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124883</xdr:rowOff>
    </xdr:from>
    <xdr:to>
      <xdr:col>19</xdr:col>
      <xdr:colOff>133350</xdr:colOff>
      <xdr:row>64</xdr:row>
      <xdr:rowOff>111760</xdr:rowOff>
    </xdr:to>
    <xdr:cxnSp macro="">
      <xdr:nvCxnSpPr>
        <xdr:cNvPr id="136" name="直線コネクタ 135"/>
        <xdr:cNvCxnSpPr/>
      </xdr:nvCxnSpPr>
      <xdr:spPr>
        <a:xfrm>
          <a:off x="3225800" y="10754783"/>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88688</xdr:rowOff>
    </xdr:from>
    <xdr:to>
      <xdr:col>15</xdr:col>
      <xdr:colOff>82550</xdr:colOff>
      <xdr:row>62</xdr:row>
      <xdr:rowOff>124883</xdr:rowOff>
    </xdr:to>
    <xdr:cxnSp macro="">
      <xdr:nvCxnSpPr>
        <xdr:cNvPr id="139" name="直線コネクタ 138"/>
        <xdr:cNvCxnSpPr/>
      </xdr:nvCxnSpPr>
      <xdr:spPr>
        <a:xfrm>
          <a:off x="2336800" y="1071858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62</xdr:row>
      <xdr:rowOff>88688</xdr:rowOff>
    </xdr:to>
    <xdr:cxnSp macro="">
      <xdr:nvCxnSpPr>
        <xdr:cNvPr id="142" name="直線コネクタ 141"/>
        <xdr:cNvCxnSpPr/>
      </xdr:nvCxnSpPr>
      <xdr:spPr>
        <a:xfrm>
          <a:off x="1447800" y="10553700"/>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6" name="テキスト ボックス 145"/>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45931</xdr:rowOff>
    </xdr:from>
    <xdr:to>
      <xdr:col>23</xdr:col>
      <xdr:colOff>184150</xdr:colOff>
      <xdr:row>62</xdr:row>
      <xdr:rowOff>147531</xdr:rowOff>
    </xdr:to>
    <xdr:sp macro="" textlink="">
      <xdr:nvSpPr>
        <xdr:cNvPr id="152" name="楕円 151"/>
        <xdr:cNvSpPr/>
      </xdr:nvSpPr>
      <xdr:spPr>
        <a:xfrm>
          <a:off x="49022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62458</xdr:rowOff>
    </xdr:from>
    <xdr:ext cx="762000" cy="259045"/>
    <xdr:sp macro="" textlink="">
      <xdr:nvSpPr>
        <xdr:cNvPr id="153" name="財政構造の弾力性該当値テキスト"/>
        <xdr:cNvSpPr txBox="1"/>
      </xdr:nvSpPr>
      <xdr:spPr>
        <a:xfrm>
          <a:off x="50419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4" name="楕円 153"/>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147337</xdr:rowOff>
    </xdr:from>
    <xdr:ext cx="736600" cy="259045"/>
    <xdr:sp macro="" textlink="">
      <xdr:nvSpPr>
        <xdr:cNvPr id="155" name="テキスト ボックス 154"/>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74083</xdr:rowOff>
    </xdr:from>
    <xdr:to>
      <xdr:col>15</xdr:col>
      <xdr:colOff>133350</xdr:colOff>
      <xdr:row>63</xdr:row>
      <xdr:rowOff>4233</xdr:rowOff>
    </xdr:to>
    <xdr:sp macro="" textlink="">
      <xdr:nvSpPr>
        <xdr:cNvPr id="156" name="楕円 155"/>
        <xdr:cNvSpPr/>
      </xdr:nvSpPr>
      <xdr:spPr>
        <a:xfrm>
          <a:off x="3175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14410</xdr:rowOff>
    </xdr:from>
    <xdr:ext cx="762000" cy="259045"/>
    <xdr:sp macro="" textlink="">
      <xdr:nvSpPr>
        <xdr:cNvPr id="157" name="テキスト ボックス 156"/>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37888</xdr:rowOff>
    </xdr:from>
    <xdr:to>
      <xdr:col>11</xdr:col>
      <xdr:colOff>82550</xdr:colOff>
      <xdr:row>62</xdr:row>
      <xdr:rowOff>139488</xdr:rowOff>
    </xdr:to>
    <xdr:sp macro="" textlink="">
      <xdr:nvSpPr>
        <xdr:cNvPr id="158" name="楕円 157"/>
        <xdr:cNvSpPr/>
      </xdr:nvSpPr>
      <xdr:spPr>
        <a:xfrm>
          <a:off x="2286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149665</xdr:rowOff>
    </xdr:from>
    <xdr:ext cx="762000" cy="259045"/>
    <xdr:sp macro="" textlink="">
      <xdr:nvSpPr>
        <xdr:cNvPr id="159" name="テキスト ボックス 158"/>
        <xdr:cNvSpPr txBox="1"/>
      </xdr:nvSpPr>
      <xdr:spPr>
        <a:xfrm>
          <a:off x="1955800" y="1043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60" name="楕円 159"/>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156227</xdr:rowOff>
    </xdr:from>
    <xdr:ext cx="762000" cy="259045"/>
    <xdr:sp macro="" textlink="">
      <xdr:nvSpPr>
        <xdr:cNvPr id="161" name="テキスト ボックス 160"/>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[495,722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当町は離島であるため、人口に関係なくあらゆる施設を独自で運用していかなくてはならない。このため数値は類似団体平均を大きく上回っている。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33519</xdr:rowOff>
    </xdr:from>
    <xdr:to>
      <xdr:col>23</xdr:col>
      <xdr:colOff>133350</xdr:colOff>
      <xdr:row>89</xdr:row>
      <xdr:rowOff>133079</xdr:rowOff>
    </xdr:to>
    <xdr:cxnSp macro="">
      <xdr:nvCxnSpPr>
        <xdr:cNvPr id="196" name="直線コネクタ 195"/>
        <xdr:cNvCxnSpPr/>
      </xdr:nvCxnSpPr>
      <xdr:spPr>
        <a:xfrm>
          <a:off x="4114800" y="15292569"/>
          <a:ext cx="838200" cy="9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127691</xdr:rowOff>
    </xdr:from>
    <xdr:ext cx="762000" cy="259045"/>
    <xdr:sp macro="" textlink="">
      <xdr:nvSpPr>
        <xdr:cNvPr id="197" name="人件費・物件費等の状況平均値テキスト"/>
        <xdr:cNvSpPr txBox="1"/>
      </xdr:nvSpPr>
      <xdr:spPr>
        <a:xfrm>
          <a:off x="5041900" y="14186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89</xdr:row>
      <xdr:rowOff>11934</xdr:rowOff>
    </xdr:from>
    <xdr:to>
      <xdr:col>19</xdr:col>
      <xdr:colOff>133350</xdr:colOff>
      <xdr:row>89</xdr:row>
      <xdr:rowOff>33519</xdr:rowOff>
    </xdr:to>
    <xdr:cxnSp macro="">
      <xdr:nvCxnSpPr>
        <xdr:cNvPr id="199" name="直線コネクタ 198"/>
        <xdr:cNvCxnSpPr/>
      </xdr:nvCxnSpPr>
      <xdr:spPr>
        <a:xfrm>
          <a:off x="3225800" y="15270984"/>
          <a:ext cx="889000" cy="2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21575</xdr:rowOff>
    </xdr:from>
    <xdr:ext cx="736600" cy="259045"/>
    <xdr:sp macro="" textlink="">
      <xdr:nvSpPr>
        <xdr:cNvPr id="201" name="テキスト ボックス 200"/>
        <xdr:cNvSpPr txBox="1"/>
      </xdr:nvSpPr>
      <xdr:spPr>
        <a:xfrm>
          <a:off x="3733800" y="1408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101322</xdr:rowOff>
    </xdr:from>
    <xdr:to>
      <xdr:col>15</xdr:col>
      <xdr:colOff>82550</xdr:colOff>
      <xdr:row>89</xdr:row>
      <xdr:rowOff>11934</xdr:rowOff>
    </xdr:to>
    <xdr:cxnSp macro="">
      <xdr:nvCxnSpPr>
        <xdr:cNvPr id="202" name="直線コネクタ 201"/>
        <xdr:cNvCxnSpPr/>
      </xdr:nvCxnSpPr>
      <xdr:spPr>
        <a:xfrm>
          <a:off x="2336800" y="15188922"/>
          <a:ext cx="889000" cy="8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22902</xdr:rowOff>
    </xdr:from>
    <xdr:ext cx="762000" cy="259045"/>
    <xdr:sp macro="" textlink="">
      <xdr:nvSpPr>
        <xdr:cNvPr id="204" name="テキスト ボックス 203"/>
        <xdr:cNvSpPr txBox="1"/>
      </xdr:nvSpPr>
      <xdr:spPr>
        <a:xfrm>
          <a:off x="2844800" y="140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162111</xdr:rowOff>
    </xdr:from>
    <xdr:to>
      <xdr:col>11</xdr:col>
      <xdr:colOff>31750</xdr:colOff>
      <xdr:row>88</xdr:row>
      <xdr:rowOff>101322</xdr:rowOff>
    </xdr:to>
    <xdr:cxnSp macro="">
      <xdr:nvCxnSpPr>
        <xdr:cNvPr id="205" name="直線コネクタ 204"/>
        <xdr:cNvCxnSpPr/>
      </xdr:nvCxnSpPr>
      <xdr:spPr>
        <a:xfrm>
          <a:off x="1447800" y="15078261"/>
          <a:ext cx="889000" cy="11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164248</xdr:rowOff>
    </xdr:from>
    <xdr:ext cx="762000" cy="259045"/>
    <xdr:sp macro="" textlink="">
      <xdr:nvSpPr>
        <xdr:cNvPr id="207" name="テキスト ボックス 206"/>
        <xdr:cNvSpPr txBox="1"/>
      </xdr:nvSpPr>
      <xdr:spPr>
        <a:xfrm>
          <a:off x="1955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110202</xdr:rowOff>
    </xdr:from>
    <xdr:ext cx="762000" cy="259045"/>
    <xdr:sp macro="" textlink="">
      <xdr:nvSpPr>
        <xdr:cNvPr id="209" name="テキスト ボックス 208"/>
        <xdr:cNvSpPr txBox="1"/>
      </xdr:nvSpPr>
      <xdr:spPr>
        <a:xfrm>
          <a:off x="1066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82279</xdr:rowOff>
    </xdr:from>
    <xdr:to>
      <xdr:col>23</xdr:col>
      <xdr:colOff>184150</xdr:colOff>
      <xdr:row>90</xdr:row>
      <xdr:rowOff>12429</xdr:rowOff>
    </xdr:to>
    <xdr:sp macro="" textlink="">
      <xdr:nvSpPr>
        <xdr:cNvPr id="215" name="楕円 214"/>
        <xdr:cNvSpPr/>
      </xdr:nvSpPr>
      <xdr:spPr>
        <a:xfrm>
          <a:off x="4902200" y="1534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149606</xdr:rowOff>
    </xdr:from>
    <xdr:ext cx="762000" cy="259045"/>
    <xdr:sp macro="" textlink="">
      <xdr:nvSpPr>
        <xdr:cNvPr id="216" name="人件費・物件費等の状況該当値テキスト"/>
        <xdr:cNvSpPr txBox="1"/>
      </xdr:nvSpPr>
      <xdr:spPr>
        <a:xfrm>
          <a:off x="5041900" y="1523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154169</xdr:rowOff>
    </xdr:from>
    <xdr:to>
      <xdr:col>19</xdr:col>
      <xdr:colOff>184150</xdr:colOff>
      <xdr:row>89</xdr:row>
      <xdr:rowOff>84319</xdr:rowOff>
    </xdr:to>
    <xdr:sp macro="" textlink="">
      <xdr:nvSpPr>
        <xdr:cNvPr id="217" name="楕円 216"/>
        <xdr:cNvSpPr/>
      </xdr:nvSpPr>
      <xdr:spPr>
        <a:xfrm>
          <a:off x="4064000" y="1524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69096</xdr:rowOff>
    </xdr:from>
    <xdr:ext cx="736600" cy="259045"/>
    <xdr:sp macro="" textlink="">
      <xdr:nvSpPr>
        <xdr:cNvPr id="218" name="テキスト ボックス 217"/>
        <xdr:cNvSpPr txBox="1"/>
      </xdr:nvSpPr>
      <xdr:spPr>
        <a:xfrm>
          <a:off x="3733800" y="15328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132584</xdr:rowOff>
    </xdr:from>
    <xdr:to>
      <xdr:col>15</xdr:col>
      <xdr:colOff>133350</xdr:colOff>
      <xdr:row>89</xdr:row>
      <xdr:rowOff>62734</xdr:rowOff>
    </xdr:to>
    <xdr:sp macro="" textlink="">
      <xdr:nvSpPr>
        <xdr:cNvPr id="219" name="楕円 218"/>
        <xdr:cNvSpPr/>
      </xdr:nvSpPr>
      <xdr:spPr>
        <a:xfrm>
          <a:off x="3175000" y="1522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47511</xdr:rowOff>
    </xdr:from>
    <xdr:ext cx="762000" cy="259045"/>
    <xdr:sp macro="" textlink="">
      <xdr:nvSpPr>
        <xdr:cNvPr id="220" name="テキスト ボックス 219"/>
        <xdr:cNvSpPr txBox="1"/>
      </xdr:nvSpPr>
      <xdr:spPr>
        <a:xfrm>
          <a:off x="2844800" y="1530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50522</xdr:rowOff>
    </xdr:from>
    <xdr:to>
      <xdr:col>11</xdr:col>
      <xdr:colOff>82550</xdr:colOff>
      <xdr:row>88</xdr:row>
      <xdr:rowOff>152122</xdr:rowOff>
    </xdr:to>
    <xdr:sp macro="" textlink="">
      <xdr:nvSpPr>
        <xdr:cNvPr id="221" name="楕円 220"/>
        <xdr:cNvSpPr/>
      </xdr:nvSpPr>
      <xdr:spPr>
        <a:xfrm>
          <a:off x="2286000" y="1513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136899</xdr:rowOff>
    </xdr:from>
    <xdr:ext cx="762000" cy="259045"/>
    <xdr:sp macro="" textlink="">
      <xdr:nvSpPr>
        <xdr:cNvPr id="222" name="テキスト ボックス 221"/>
        <xdr:cNvSpPr txBox="1"/>
      </xdr:nvSpPr>
      <xdr:spPr>
        <a:xfrm>
          <a:off x="1955800" y="1522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111311</xdr:rowOff>
    </xdr:from>
    <xdr:to>
      <xdr:col>7</xdr:col>
      <xdr:colOff>31750</xdr:colOff>
      <xdr:row>88</xdr:row>
      <xdr:rowOff>41461</xdr:rowOff>
    </xdr:to>
    <xdr:sp macro="" textlink="">
      <xdr:nvSpPr>
        <xdr:cNvPr id="223" name="楕円 222"/>
        <xdr:cNvSpPr/>
      </xdr:nvSpPr>
      <xdr:spPr>
        <a:xfrm>
          <a:off x="1397000" y="1502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26238</xdr:rowOff>
    </xdr:from>
    <xdr:ext cx="762000" cy="259045"/>
    <xdr:sp macro="" textlink="">
      <xdr:nvSpPr>
        <xdr:cNvPr id="224" name="テキスト ボックス 223"/>
        <xdr:cNvSpPr txBox="1"/>
      </xdr:nvSpPr>
      <xdr:spPr>
        <a:xfrm>
          <a:off x="1066800" y="1511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当町の給与体系は国基準を適用しているが、昇格などの基準設定は国と比べ低い数値となっている。前年度の類似団体との差が</a:t>
          </a:r>
          <a:r>
            <a:rPr lang="en-US" altLang="ja-JP" sz="1100">
              <a:solidFill>
                <a:schemeClr val="dk1"/>
              </a:solidFill>
              <a:effectLst/>
              <a:latin typeface="+mn-lt"/>
              <a:ea typeface="+mn-ea"/>
              <a:cs typeface="+mn-cs"/>
            </a:rPr>
            <a:t>4.7%</a:t>
          </a:r>
          <a:r>
            <a:rPr lang="ja-JP" altLang="ja-JP" sz="1100">
              <a:solidFill>
                <a:schemeClr val="dk1"/>
              </a:solidFill>
              <a:effectLst/>
              <a:latin typeface="+mn-lt"/>
              <a:ea typeface="+mn-ea"/>
              <a:cs typeface="+mn-cs"/>
            </a:rPr>
            <a:t>、今年度が</a:t>
          </a:r>
          <a:r>
            <a:rPr lang="en-US" altLang="ja-JP" sz="1100">
              <a:solidFill>
                <a:schemeClr val="dk1"/>
              </a:solidFill>
              <a:effectLst/>
              <a:latin typeface="+mn-lt"/>
              <a:ea typeface="+mn-ea"/>
              <a:cs typeface="+mn-cs"/>
            </a:rPr>
            <a:t>5.3%</a:t>
          </a:r>
          <a:r>
            <a:rPr lang="ja-JP" altLang="ja-JP" sz="1100">
              <a:solidFill>
                <a:schemeClr val="dk1"/>
              </a:solidFill>
              <a:effectLst/>
              <a:latin typeface="+mn-lt"/>
              <a:ea typeface="+mn-ea"/>
              <a:cs typeface="+mn-cs"/>
            </a:rPr>
            <a:t>となっており、要因は前述によるもののみとなる。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年度数値については、前年度数値を引用している。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17538</xdr:rowOff>
    </xdr:from>
    <xdr:to>
      <xdr:col>81</xdr:col>
      <xdr:colOff>44450</xdr:colOff>
      <xdr:row>82</xdr:row>
      <xdr:rowOff>52009</xdr:rowOff>
    </xdr:to>
    <xdr:cxnSp macro="">
      <xdr:nvCxnSpPr>
        <xdr:cNvPr id="260" name="直線コネクタ 259"/>
        <xdr:cNvCxnSpPr/>
      </xdr:nvCxnSpPr>
      <xdr:spPr>
        <a:xfrm flipV="1">
          <a:off x="16179800" y="1407643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61"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40518</xdr:rowOff>
    </xdr:from>
    <xdr:to>
      <xdr:col>77</xdr:col>
      <xdr:colOff>44450</xdr:colOff>
      <xdr:row>82</xdr:row>
      <xdr:rowOff>52009</xdr:rowOff>
    </xdr:to>
    <xdr:cxnSp macro="">
      <xdr:nvCxnSpPr>
        <xdr:cNvPr id="263" name="直線コネクタ 262"/>
        <xdr:cNvCxnSpPr/>
      </xdr:nvCxnSpPr>
      <xdr:spPr>
        <a:xfrm>
          <a:off x="15290800" y="1409941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17538</xdr:rowOff>
    </xdr:from>
    <xdr:to>
      <xdr:col>72</xdr:col>
      <xdr:colOff>203200</xdr:colOff>
      <xdr:row>82</xdr:row>
      <xdr:rowOff>40518</xdr:rowOff>
    </xdr:to>
    <xdr:cxnSp macro="">
      <xdr:nvCxnSpPr>
        <xdr:cNvPr id="266" name="直線コネクタ 265"/>
        <xdr:cNvCxnSpPr/>
      </xdr:nvCxnSpPr>
      <xdr:spPr>
        <a:xfrm>
          <a:off x="14401800" y="1407643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8" name="テキスト ボックス 267"/>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143027</xdr:rowOff>
    </xdr:from>
    <xdr:to>
      <xdr:col>68</xdr:col>
      <xdr:colOff>152400</xdr:colOff>
      <xdr:row>82</xdr:row>
      <xdr:rowOff>17538</xdr:rowOff>
    </xdr:to>
    <xdr:cxnSp macro="">
      <xdr:nvCxnSpPr>
        <xdr:cNvPr id="269" name="直線コネクタ 268"/>
        <xdr:cNvCxnSpPr/>
      </xdr:nvCxnSpPr>
      <xdr:spPr>
        <a:xfrm>
          <a:off x="13512800" y="1403047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1" name="テキスト ボックス 270"/>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73" name="テキスト ボックス 272"/>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138188</xdr:rowOff>
    </xdr:from>
    <xdr:to>
      <xdr:col>81</xdr:col>
      <xdr:colOff>95250</xdr:colOff>
      <xdr:row>82</xdr:row>
      <xdr:rowOff>68338</xdr:rowOff>
    </xdr:to>
    <xdr:sp macro="" textlink="">
      <xdr:nvSpPr>
        <xdr:cNvPr id="279" name="楕円 278"/>
        <xdr:cNvSpPr/>
      </xdr:nvSpPr>
      <xdr:spPr>
        <a:xfrm>
          <a:off x="169672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154715</xdr:rowOff>
    </xdr:from>
    <xdr:ext cx="762000" cy="259045"/>
    <xdr:sp macro="" textlink="">
      <xdr:nvSpPr>
        <xdr:cNvPr id="280" name="給与水準   （国との比較）該当値テキスト"/>
        <xdr:cNvSpPr txBox="1"/>
      </xdr:nvSpPr>
      <xdr:spPr>
        <a:xfrm>
          <a:off x="17106900" y="1387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1209</xdr:rowOff>
    </xdr:from>
    <xdr:to>
      <xdr:col>77</xdr:col>
      <xdr:colOff>95250</xdr:colOff>
      <xdr:row>82</xdr:row>
      <xdr:rowOff>102809</xdr:rowOff>
    </xdr:to>
    <xdr:sp macro="" textlink="">
      <xdr:nvSpPr>
        <xdr:cNvPr id="281" name="楕円 280"/>
        <xdr:cNvSpPr/>
      </xdr:nvSpPr>
      <xdr:spPr>
        <a:xfrm>
          <a:off x="161290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112986</xdr:rowOff>
    </xdr:from>
    <xdr:ext cx="736600" cy="259045"/>
    <xdr:sp macro="" textlink="">
      <xdr:nvSpPr>
        <xdr:cNvPr id="282" name="テキスト ボックス 281"/>
        <xdr:cNvSpPr txBox="1"/>
      </xdr:nvSpPr>
      <xdr:spPr>
        <a:xfrm>
          <a:off x="15798800" y="1382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161168</xdr:rowOff>
    </xdr:from>
    <xdr:to>
      <xdr:col>73</xdr:col>
      <xdr:colOff>44450</xdr:colOff>
      <xdr:row>82</xdr:row>
      <xdr:rowOff>91318</xdr:rowOff>
    </xdr:to>
    <xdr:sp macro="" textlink="">
      <xdr:nvSpPr>
        <xdr:cNvPr id="283" name="楕円 282"/>
        <xdr:cNvSpPr/>
      </xdr:nvSpPr>
      <xdr:spPr>
        <a:xfrm>
          <a:off x="15240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101495</xdr:rowOff>
    </xdr:from>
    <xdr:ext cx="762000" cy="259045"/>
    <xdr:sp macro="" textlink="">
      <xdr:nvSpPr>
        <xdr:cNvPr id="284" name="テキスト ボックス 283"/>
        <xdr:cNvSpPr txBox="1"/>
      </xdr:nvSpPr>
      <xdr:spPr>
        <a:xfrm>
          <a:off x="14909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138188</xdr:rowOff>
    </xdr:from>
    <xdr:to>
      <xdr:col>68</xdr:col>
      <xdr:colOff>203200</xdr:colOff>
      <xdr:row>82</xdr:row>
      <xdr:rowOff>68338</xdr:rowOff>
    </xdr:to>
    <xdr:sp macro="" textlink="">
      <xdr:nvSpPr>
        <xdr:cNvPr id="285" name="楕円 284"/>
        <xdr:cNvSpPr/>
      </xdr:nvSpPr>
      <xdr:spPr>
        <a:xfrm>
          <a:off x="143510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78515</xdr:rowOff>
    </xdr:from>
    <xdr:ext cx="762000" cy="259045"/>
    <xdr:sp macro="" textlink="">
      <xdr:nvSpPr>
        <xdr:cNvPr id="286" name="テキスト ボックス 285"/>
        <xdr:cNvSpPr txBox="1"/>
      </xdr:nvSpPr>
      <xdr:spPr>
        <a:xfrm>
          <a:off x="14020800" y="1379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92227</xdr:rowOff>
    </xdr:from>
    <xdr:to>
      <xdr:col>64</xdr:col>
      <xdr:colOff>152400</xdr:colOff>
      <xdr:row>82</xdr:row>
      <xdr:rowOff>22377</xdr:rowOff>
    </xdr:to>
    <xdr:sp macro="" textlink="">
      <xdr:nvSpPr>
        <xdr:cNvPr id="287" name="楕円 286"/>
        <xdr:cNvSpPr/>
      </xdr:nvSpPr>
      <xdr:spPr>
        <a:xfrm>
          <a:off x="134620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32554</xdr:rowOff>
    </xdr:from>
    <xdr:ext cx="762000" cy="259045"/>
    <xdr:sp macro="" textlink="">
      <xdr:nvSpPr>
        <xdr:cNvPr id="288" name="テキスト ボックス 287"/>
        <xdr:cNvSpPr txBox="1"/>
      </xdr:nvSpPr>
      <xdr:spPr>
        <a:xfrm>
          <a:off x="13131800" y="1374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島内に８集落が点在しているため、保育園や出張所などの人員が必要となり、思うような人員削減ができない実情がある。また、消防救急業務や観光施設の運営にあたっても人員を必要としている。さらには産休、育休職員の割合が一時的に多くこれを補完するための若干の新規採用を実施しているのも要因の一つである。このため数値は類似団体平均と比較すると</a:t>
          </a:r>
          <a:r>
            <a:rPr lang="en-US" altLang="ja-JP" sz="1100">
              <a:solidFill>
                <a:schemeClr val="dk1"/>
              </a:solidFill>
              <a:effectLst/>
              <a:latin typeface="+mn-lt"/>
              <a:ea typeface="+mn-ea"/>
              <a:cs typeface="+mn-cs"/>
            </a:rPr>
            <a:t>1.49</a:t>
          </a:r>
          <a:r>
            <a:rPr lang="ja-JP" altLang="ja-JP" sz="1100">
              <a:solidFill>
                <a:schemeClr val="dk1"/>
              </a:solidFill>
              <a:effectLst/>
              <a:latin typeface="+mn-lt"/>
              <a:ea typeface="+mn-ea"/>
              <a:cs typeface="+mn-cs"/>
            </a:rPr>
            <a:t>倍となっている。しかし今後は事務の効率化を前提とした組織改正を実施していく。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91525</xdr:rowOff>
    </xdr:from>
    <xdr:to>
      <xdr:col>81</xdr:col>
      <xdr:colOff>44450</xdr:colOff>
      <xdr:row>65</xdr:row>
      <xdr:rowOff>97155</xdr:rowOff>
    </xdr:to>
    <xdr:cxnSp macro="">
      <xdr:nvCxnSpPr>
        <xdr:cNvPr id="323" name="直線コネクタ 322"/>
        <xdr:cNvCxnSpPr/>
      </xdr:nvCxnSpPr>
      <xdr:spPr>
        <a:xfrm>
          <a:off x="16179800" y="11235775"/>
          <a:ext cx="8382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33503</xdr:rowOff>
    </xdr:from>
    <xdr:ext cx="762000" cy="259045"/>
    <xdr:sp macro="" textlink="">
      <xdr:nvSpPr>
        <xdr:cNvPr id="324" name="定員管理の状況平均値テキスト"/>
        <xdr:cNvSpPr txBox="1"/>
      </xdr:nvSpPr>
      <xdr:spPr>
        <a:xfrm>
          <a:off x="17106900" y="10491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56938</xdr:rowOff>
    </xdr:from>
    <xdr:to>
      <xdr:col>77</xdr:col>
      <xdr:colOff>44450</xdr:colOff>
      <xdr:row>65</xdr:row>
      <xdr:rowOff>91525</xdr:rowOff>
    </xdr:to>
    <xdr:cxnSp macro="">
      <xdr:nvCxnSpPr>
        <xdr:cNvPr id="326" name="直線コネクタ 325"/>
        <xdr:cNvCxnSpPr/>
      </xdr:nvCxnSpPr>
      <xdr:spPr>
        <a:xfrm>
          <a:off x="15290800" y="11201188"/>
          <a:ext cx="8890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56938</xdr:rowOff>
    </xdr:from>
    <xdr:to>
      <xdr:col>72</xdr:col>
      <xdr:colOff>203200</xdr:colOff>
      <xdr:row>65</xdr:row>
      <xdr:rowOff>60156</xdr:rowOff>
    </xdr:to>
    <xdr:cxnSp macro="">
      <xdr:nvCxnSpPr>
        <xdr:cNvPr id="329" name="直線コネクタ 328"/>
        <xdr:cNvCxnSpPr/>
      </xdr:nvCxnSpPr>
      <xdr:spPr>
        <a:xfrm flipV="1">
          <a:off x="14401800" y="11201188"/>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131166</xdr:rowOff>
    </xdr:from>
    <xdr:ext cx="762000" cy="259045"/>
    <xdr:sp macro="" textlink="">
      <xdr:nvSpPr>
        <xdr:cNvPr id="331" name="テキスト ボックス 330"/>
        <xdr:cNvSpPr txBox="1"/>
      </xdr:nvSpPr>
      <xdr:spPr>
        <a:xfrm>
          <a:off x="14909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60156</xdr:rowOff>
    </xdr:from>
    <xdr:to>
      <xdr:col>68</xdr:col>
      <xdr:colOff>152400</xdr:colOff>
      <xdr:row>65</xdr:row>
      <xdr:rowOff>67394</xdr:rowOff>
    </xdr:to>
    <xdr:cxnSp macro="">
      <xdr:nvCxnSpPr>
        <xdr:cNvPr id="332" name="直線コネクタ 331"/>
        <xdr:cNvCxnSpPr/>
      </xdr:nvCxnSpPr>
      <xdr:spPr>
        <a:xfrm flipV="1">
          <a:off x="13512800" y="11204406"/>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100601</xdr:rowOff>
    </xdr:from>
    <xdr:ext cx="762000" cy="259045"/>
    <xdr:sp macro="" textlink="">
      <xdr:nvSpPr>
        <xdr:cNvPr id="334" name="テキスト ボックス 333"/>
        <xdr:cNvSpPr txBox="1"/>
      </xdr:nvSpPr>
      <xdr:spPr>
        <a:xfrm>
          <a:off x="14020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70841</xdr:rowOff>
    </xdr:from>
    <xdr:ext cx="762000" cy="259045"/>
    <xdr:sp macro="" textlink="">
      <xdr:nvSpPr>
        <xdr:cNvPr id="336" name="テキスト ボックス 335"/>
        <xdr:cNvSpPr txBox="1"/>
      </xdr:nvSpPr>
      <xdr:spPr>
        <a:xfrm>
          <a:off x="13131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46355</xdr:rowOff>
    </xdr:from>
    <xdr:to>
      <xdr:col>81</xdr:col>
      <xdr:colOff>95250</xdr:colOff>
      <xdr:row>65</xdr:row>
      <xdr:rowOff>147955</xdr:rowOff>
    </xdr:to>
    <xdr:sp macro="" textlink="">
      <xdr:nvSpPr>
        <xdr:cNvPr id="342" name="楕円 341"/>
        <xdr:cNvSpPr/>
      </xdr:nvSpPr>
      <xdr:spPr>
        <a:xfrm>
          <a:off x="169672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18432</xdr:rowOff>
    </xdr:from>
    <xdr:ext cx="762000" cy="259045"/>
    <xdr:sp macro="" textlink="">
      <xdr:nvSpPr>
        <xdr:cNvPr id="343" name="定員管理の状況該当値テキスト"/>
        <xdr:cNvSpPr txBox="1"/>
      </xdr:nvSpPr>
      <xdr:spPr>
        <a:xfrm>
          <a:off x="17106900" y="1116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40725</xdr:rowOff>
    </xdr:from>
    <xdr:to>
      <xdr:col>77</xdr:col>
      <xdr:colOff>95250</xdr:colOff>
      <xdr:row>65</xdr:row>
      <xdr:rowOff>142325</xdr:rowOff>
    </xdr:to>
    <xdr:sp macro="" textlink="">
      <xdr:nvSpPr>
        <xdr:cNvPr id="344" name="楕円 343"/>
        <xdr:cNvSpPr/>
      </xdr:nvSpPr>
      <xdr:spPr>
        <a:xfrm>
          <a:off x="16129000" y="111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127102</xdr:rowOff>
    </xdr:from>
    <xdr:ext cx="736600" cy="259045"/>
    <xdr:sp macro="" textlink="">
      <xdr:nvSpPr>
        <xdr:cNvPr id="345" name="テキスト ボックス 344"/>
        <xdr:cNvSpPr txBox="1"/>
      </xdr:nvSpPr>
      <xdr:spPr>
        <a:xfrm>
          <a:off x="15798800" y="1127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6138</xdr:rowOff>
    </xdr:from>
    <xdr:to>
      <xdr:col>73</xdr:col>
      <xdr:colOff>44450</xdr:colOff>
      <xdr:row>65</xdr:row>
      <xdr:rowOff>107738</xdr:rowOff>
    </xdr:to>
    <xdr:sp macro="" textlink="">
      <xdr:nvSpPr>
        <xdr:cNvPr id="346" name="楕円 345"/>
        <xdr:cNvSpPr/>
      </xdr:nvSpPr>
      <xdr:spPr>
        <a:xfrm>
          <a:off x="15240000" y="111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92515</xdr:rowOff>
    </xdr:from>
    <xdr:ext cx="762000" cy="259045"/>
    <xdr:sp macro="" textlink="">
      <xdr:nvSpPr>
        <xdr:cNvPr id="347" name="テキスト ボックス 346"/>
        <xdr:cNvSpPr txBox="1"/>
      </xdr:nvSpPr>
      <xdr:spPr>
        <a:xfrm>
          <a:off x="14909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9356</xdr:rowOff>
    </xdr:from>
    <xdr:to>
      <xdr:col>68</xdr:col>
      <xdr:colOff>203200</xdr:colOff>
      <xdr:row>65</xdr:row>
      <xdr:rowOff>110956</xdr:rowOff>
    </xdr:to>
    <xdr:sp macro="" textlink="">
      <xdr:nvSpPr>
        <xdr:cNvPr id="348" name="楕円 347"/>
        <xdr:cNvSpPr/>
      </xdr:nvSpPr>
      <xdr:spPr>
        <a:xfrm>
          <a:off x="14351000" y="1115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95733</xdr:rowOff>
    </xdr:from>
    <xdr:ext cx="762000" cy="259045"/>
    <xdr:sp macro="" textlink="">
      <xdr:nvSpPr>
        <xdr:cNvPr id="349" name="テキスト ボックス 348"/>
        <xdr:cNvSpPr txBox="1"/>
      </xdr:nvSpPr>
      <xdr:spPr>
        <a:xfrm>
          <a:off x="14020800" y="1123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16594</xdr:rowOff>
    </xdr:from>
    <xdr:to>
      <xdr:col>64</xdr:col>
      <xdr:colOff>152400</xdr:colOff>
      <xdr:row>65</xdr:row>
      <xdr:rowOff>118194</xdr:rowOff>
    </xdr:to>
    <xdr:sp macro="" textlink="">
      <xdr:nvSpPr>
        <xdr:cNvPr id="350" name="楕円 349"/>
        <xdr:cNvSpPr/>
      </xdr:nvSpPr>
      <xdr:spPr>
        <a:xfrm>
          <a:off x="13462000" y="1116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102971</xdr:rowOff>
    </xdr:from>
    <xdr:ext cx="762000" cy="259045"/>
    <xdr:sp macro="" textlink="">
      <xdr:nvSpPr>
        <xdr:cNvPr id="351" name="テキスト ボックス 350"/>
        <xdr:cNvSpPr txBox="1"/>
      </xdr:nvSpPr>
      <xdr:spPr>
        <a:xfrm>
          <a:off x="13131800" y="1124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前年度より数値の</a:t>
          </a:r>
          <a:r>
            <a:rPr lang="ja-JP" altLang="en-US" sz="1100">
              <a:solidFill>
                <a:schemeClr val="dk1"/>
              </a:solidFill>
              <a:effectLst/>
              <a:latin typeface="+mn-lt"/>
              <a:ea typeface="+mn-ea"/>
              <a:cs typeface="+mn-cs"/>
            </a:rPr>
            <a:t>悪化</a:t>
          </a:r>
          <a:r>
            <a:rPr lang="ja-JP" altLang="ja-JP" sz="1100">
              <a:solidFill>
                <a:schemeClr val="dk1"/>
              </a:solidFill>
              <a:effectLst/>
              <a:latin typeface="+mn-lt"/>
              <a:ea typeface="+mn-ea"/>
              <a:cs typeface="+mn-cs"/>
            </a:rPr>
            <a:t>がみられ、循環型社会形成推進事業</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焼却施設・し尿汚泥再生処理センター建設</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や観光プール建設の実施により起債借入額が増大したため、今後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一時的に悪化するものと思われる。このため、地方債発行の低金利債への借り換えなども視野に入れ改善に努める。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41</xdr:row>
      <xdr:rowOff>132504</xdr:rowOff>
    </xdr:to>
    <xdr:cxnSp macro="">
      <xdr:nvCxnSpPr>
        <xdr:cNvPr id="385" name="直線コネクタ 384"/>
        <xdr:cNvCxnSpPr/>
      </xdr:nvCxnSpPr>
      <xdr:spPr>
        <a:xfrm>
          <a:off x="16179800" y="714586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116417</xdr:rowOff>
    </xdr:to>
    <xdr:cxnSp macro="">
      <xdr:nvCxnSpPr>
        <xdr:cNvPr id="388" name="直線コネクタ 387"/>
        <xdr:cNvCxnSpPr/>
      </xdr:nvCxnSpPr>
      <xdr:spPr>
        <a:xfrm>
          <a:off x="15290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68156</xdr:rowOff>
    </xdr:from>
    <xdr:to>
      <xdr:col>72</xdr:col>
      <xdr:colOff>203200</xdr:colOff>
      <xdr:row>41</xdr:row>
      <xdr:rowOff>76200</xdr:rowOff>
    </xdr:to>
    <xdr:cxnSp macro="">
      <xdr:nvCxnSpPr>
        <xdr:cNvPr id="391" name="直線コネクタ 390"/>
        <xdr:cNvCxnSpPr/>
      </xdr:nvCxnSpPr>
      <xdr:spPr>
        <a:xfrm>
          <a:off x="14401800" y="70976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3" name="テキスト ボックス 392"/>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100330</xdr:rowOff>
    </xdr:to>
    <xdr:cxnSp macro="">
      <xdr:nvCxnSpPr>
        <xdr:cNvPr id="394" name="直線コネクタ 393"/>
        <xdr:cNvCxnSpPr/>
      </xdr:nvCxnSpPr>
      <xdr:spPr>
        <a:xfrm flipV="1">
          <a:off x="13512800" y="70976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6" name="テキスト ボックス 395"/>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398" name="テキスト ボックス 397"/>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404" name="楕円 403"/>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53781</xdr:rowOff>
    </xdr:from>
    <xdr:ext cx="762000" cy="259045"/>
    <xdr:sp macro="" textlink="">
      <xdr:nvSpPr>
        <xdr:cNvPr id="405" name="公債費負担の状況該当値テキスト"/>
        <xdr:cNvSpPr txBox="1"/>
      </xdr:nvSpPr>
      <xdr:spPr>
        <a:xfrm>
          <a:off x="17106900" y="708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6" name="楕円 405"/>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7" name="テキスト ボックス 406"/>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8" name="楕円 407"/>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409" name="テキスト ボックス 408"/>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410" name="楕円 409"/>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411" name="テキスト ボックス 410"/>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12" name="楕円 411"/>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13" name="テキスト ボックス 412"/>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地方債現在高等の将来負担額は増加し、算入公債費や標準財政規模が伸びなかったため将来負担率は増加した。今後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循環型社会形成推進事業</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焼却施設・し尿汚泥再生処理センター建設）や観光プール建設</a:t>
          </a:r>
          <a:r>
            <a:rPr lang="ja-JP" altLang="en-US" sz="1100">
              <a:solidFill>
                <a:schemeClr val="dk1"/>
              </a:solidFill>
              <a:effectLst/>
              <a:latin typeface="+mn-lt"/>
              <a:ea typeface="+mn-ea"/>
              <a:cs typeface="+mn-cs"/>
            </a:rPr>
            <a:t>等大型起債の</a:t>
          </a:r>
          <a:r>
            <a:rPr lang="ja-JP" altLang="ja-JP" sz="1100">
              <a:solidFill>
                <a:schemeClr val="dk1"/>
              </a:solidFill>
              <a:effectLst/>
              <a:latin typeface="+mn-lt"/>
              <a:ea typeface="+mn-ea"/>
              <a:cs typeface="+mn-cs"/>
            </a:rPr>
            <a:t>影響で、一時的な悪化が予想される。また、類似団体内平均値より大幅に上回っている状況にあることから、今後も気を緩めることなく適正な投資的経費の水準を維持しつつ、地方債発行額を抑制、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123749</xdr:rowOff>
    </xdr:from>
    <xdr:to>
      <xdr:col>81</xdr:col>
      <xdr:colOff>44450</xdr:colOff>
      <xdr:row>21</xdr:row>
      <xdr:rowOff>151740</xdr:rowOff>
    </xdr:to>
    <xdr:cxnSp macro="">
      <xdr:nvCxnSpPr>
        <xdr:cNvPr id="445" name="直線コネクタ 444"/>
        <xdr:cNvCxnSpPr/>
      </xdr:nvCxnSpPr>
      <xdr:spPr>
        <a:xfrm>
          <a:off x="16179800" y="3724199"/>
          <a:ext cx="8382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22403</xdr:rowOff>
    </xdr:from>
    <xdr:to>
      <xdr:col>77</xdr:col>
      <xdr:colOff>44450</xdr:colOff>
      <xdr:row>21</xdr:row>
      <xdr:rowOff>123749</xdr:rowOff>
    </xdr:to>
    <xdr:cxnSp macro="">
      <xdr:nvCxnSpPr>
        <xdr:cNvPr id="448" name="直線コネクタ 447"/>
        <xdr:cNvCxnSpPr/>
      </xdr:nvCxnSpPr>
      <xdr:spPr>
        <a:xfrm>
          <a:off x="15290800" y="3622853"/>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22403</xdr:rowOff>
    </xdr:from>
    <xdr:to>
      <xdr:col>72</xdr:col>
      <xdr:colOff>203200</xdr:colOff>
      <xdr:row>21</xdr:row>
      <xdr:rowOff>45568</xdr:rowOff>
    </xdr:to>
    <xdr:cxnSp macro="">
      <xdr:nvCxnSpPr>
        <xdr:cNvPr id="451" name="直線コネクタ 450"/>
        <xdr:cNvCxnSpPr/>
      </xdr:nvCxnSpPr>
      <xdr:spPr>
        <a:xfrm flipV="1">
          <a:off x="14401800" y="3622853"/>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3" name="テキスト ボックス 452"/>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45568</xdr:rowOff>
    </xdr:from>
    <xdr:to>
      <xdr:col>68</xdr:col>
      <xdr:colOff>152400</xdr:colOff>
      <xdr:row>21</xdr:row>
      <xdr:rowOff>59081</xdr:rowOff>
    </xdr:to>
    <xdr:cxnSp macro="">
      <xdr:nvCxnSpPr>
        <xdr:cNvPr id="454" name="直線コネクタ 453"/>
        <xdr:cNvCxnSpPr/>
      </xdr:nvCxnSpPr>
      <xdr:spPr>
        <a:xfrm flipV="1">
          <a:off x="13512800" y="3646018"/>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6" name="テキスト ボックス 455"/>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8" name="テキスト ボックス 457"/>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100940</xdr:rowOff>
    </xdr:from>
    <xdr:to>
      <xdr:col>81</xdr:col>
      <xdr:colOff>95250</xdr:colOff>
      <xdr:row>22</xdr:row>
      <xdr:rowOff>31090</xdr:rowOff>
    </xdr:to>
    <xdr:sp macro="" textlink="">
      <xdr:nvSpPr>
        <xdr:cNvPr id="464" name="楕円 463"/>
        <xdr:cNvSpPr/>
      </xdr:nvSpPr>
      <xdr:spPr>
        <a:xfrm>
          <a:off x="16967200" y="37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73017</xdr:rowOff>
    </xdr:from>
    <xdr:ext cx="762000" cy="259045"/>
    <xdr:sp macro="" textlink="">
      <xdr:nvSpPr>
        <xdr:cNvPr id="465" name="将来負担の状況該当値テキスト"/>
        <xdr:cNvSpPr txBox="1"/>
      </xdr:nvSpPr>
      <xdr:spPr>
        <a:xfrm>
          <a:off x="17106900" y="367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72949</xdr:rowOff>
    </xdr:from>
    <xdr:to>
      <xdr:col>77</xdr:col>
      <xdr:colOff>95250</xdr:colOff>
      <xdr:row>22</xdr:row>
      <xdr:rowOff>3099</xdr:rowOff>
    </xdr:to>
    <xdr:sp macro="" textlink="">
      <xdr:nvSpPr>
        <xdr:cNvPr id="466" name="楕円 465"/>
        <xdr:cNvSpPr/>
      </xdr:nvSpPr>
      <xdr:spPr>
        <a:xfrm>
          <a:off x="16129000" y="367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159326</xdr:rowOff>
    </xdr:from>
    <xdr:ext cx="736600" cy="259045"/>
    <xdr:sp macro="" textlink="">
      <xdr:nvSpPr>
        <xdr:cNvPr id="467" name="テキスト ボックス 466"/>
        <xdr:cNvSpPr txBox="1"/>
      </xdr:nvSpPr>
      <xdr:spPr>
        <a:xfrm>
          <a:off x="15798800" y="3759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143053</xdr:rowOff>
    </xdr:from>
    <xdr:to>
      <xdr:col>73</xdr:col>
      <xdr:colOff>44450</xdr:colOff>
      <xdr:row>21</xdr:row>
      <xdr:rowOff>73203</xdr:rowOff>
    </xdr:to>
    <xdr:sp macro="" textlink="">
      <xdr:nvSpPr>
        <xdr:cNvPr id="468" name="楕円 467"/>
        <xdr:cNvSpPr/>
      </xdr:nvSpPr>
      <xdr:spPr>
        <a:xfrm>
          <a:off x="15240000" y="357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57980</xdr:rowOff>
    </xdr:from>
    <xdr:ext cx="762000" cy="259045"/>
    <xdr:sp macro="" textlink="">
      <xdr:nvSpPr>
        <xdr:cNvPr id="469" name="テキスト ボックス 468"/>
        <xdr:cNvSpPr txBox="1"/>
      </xdr:nvSpPr>
      <xdr:spPr>
        <a:xfrm>
          <a:off x="14909800" y="365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166218</xdr:rowOff>
    </xdr:from>
    <xdr:to>
      <xdr:col>68</xdr:col>
      <xdr:colOff>203200</xdr:colOff>
      <xdr:row>21</xdr:row>
      <xdr:rowOff>96368</xdr:rowOff>
    </xdr:to>
    <xdr:sp macro="" textlink="">
      <xdr:nvSpPr>
        <xdr:cNvPr id="470" name="楕円 469"/>
        <xdr:cNvSpPr/>
      </xdr:nvSpPr>
      <xdr:spPr>
        <a:xfrm>
          <a:off x="14351000" y="359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81145</xdr:rowOff>
    </xdr:from>
    <xdr:ext cx="762000" cy="259045"/>
    <xdr:sp macro="" textlink="">
      <xdr:nvSpPr>
        <xdr:cNvPr id="471" name="テキスト ボックス 470"/>
        <xdr:cNvSpPr txBox="1"/>
      </xdr:nvSpPr>
      <xdr:spPr>
        <a:xfrm>
          <a:off x="14020800" y="368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8281</xdr:rowOff>
    </xdr:from>
    <xdr:to>
      <xdr:col>64</xdr:col>
      <xdr:colOff>152400</xdr:colOff>
      <xdr:row>21</xdr:row>
      <xdr:rowOff>109881</xdr:rowOff>
    </xdr:to>
    <xdr:sp macro="" textlink="">
      <xdr:nvSpPr>
        <xdr:cNvPr id="472" name="楕円 471"/>
        <xdr:cNvSpPr/>
      </xdr:nvSpPr>
      <xdr:spPr>
        <a:xfrm>
          <a:off x="13462000" y="360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94658</xdr:rowOff>
    </xdr:from>
    <xdr:ext cx="762000" cy="259045"/>
    <xdr:sp macro="" textlink="">
      <xdr:nvSpPr>
        <xdr:cNvPr id="473" name="テキスト ボックス 472"/>
        <xdr:cNvSpPr txBox="1"/>
      </xdr:nvSpPr>
      <xdr:spPr>
        <a:xfrm>
          <a:off x="13131800" y="369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7,544
7,453
90.76
9,530,718
9,422,466
86,434
3,294,382
9,954,587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当町は離島であり集落も島内に点在しているため、出張所や保育園、観光施設の人員及び消防救急業務に従事する人員が必要となっており、類似団体と比較して職員数が多い傾向にある。ラスパイレス指数が示すとおり給与水準が低いものの、職員数が多いために経常収支比率に占める人件費の割合が高いものとなっ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136144</xdr:rowOff>
    </xdr:from>
    <xdr:to>
      <xdr:col>24</xdr:col>
      <xdr:colOff>25400</xdr:colOff>
      <xdr:row>38</xdr:row>
      <xdr:rowOff>154432</xdr:rowOff>
    </xdr:to>
    <xdr:cxnSp macro="">
      <xdr:nvCxnSpPr>
        <xdr:cNvPr id="64" name="直線コネクタ 63"/>
        <xdr:cNvCxnSpPr/>
      </xdr:nvCxnSpPr>
      <xdr:spPr>
        <a:xfrm flipV="1">
          <a:off x="3987800" y="66512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40132</xdr:rowOff>
    </xdr:from>
    <xdr:to>
      <xdr:col>19</xdr:col>
      <xdr:colOff>187325</xdr:colOff>
      <xdr:row>38</xdr:row>
      <xdr:rowOff>154432</xdr:rowOff>
    </xdr:to>
    <xdr:cxnSp macro="">
      <xdr:nvCxnSpPr>
        <xdr:cNvPr id="67" name="直線コネクタ 66"/>
        <xdr:cNvCxnSpPr/>
      </xdr:nvCxnSpPr>
      <xdr:spPr>
        <a:xfrm>
          <a:off x="3098800" y="655523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40132</xdr:rowOff>
    </xdr:from>
    <xdr:to>
      <xdr:col>15</xdr:col>
      <xdr:colOff>98425</xdr:colOff>
      <xdr:row>38</xdr:row>
      <xdr:rowOff>127000</xdr:rowOff>
    </xdr:to>
    <xdr:cxnSp macro="">
      <xdr:nvCxnSpPr>
        <xdr:cNvPr id="70" name="直線コネクタ 69"/>
        <xdr:cNvCxnSpPr/>
      </xdr:nvCxnSpPr>
      <xdr:spPr>
        <a:xfrm flipV="1">
          <a:off x="2209800" y="65552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127000</xdr:rowOff>
    </xdr:to>
    <xdr:cxnSp macro="">
      <xdr:nvCxnSpPr>
        <xdr:cNvPr id="73" name="直線コネクタ 72"/>
        <xdr:cNvCxnSpPr/>
      </xdr:nvCxnSpPr>
      <xdr:spPr>
        <a:xfrm>
          <a:off x="1320800" y="6550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85344</xdr:rowOff>
    </xdr:from>
    <xdr:to>
      <xdr:col>24</xdr:col>
      <xdr:colOff>76200</xdr:colOff>
      <xdr:row>39</xdr:row>
      <xdr:rowOff>15494</xdr:rowOff>
    </xdr:to>
    <xdr:sp macro="" textlink="">
      <xdr:nvSpPr>
        <xdr:cNvPr id="83" name="楕円 82"/>
        <xdr:cNvSpPr/>
      </xdr:nvSpPr>
      <xdr:spPr>
        <a:xfrm>
          <a:off x="47752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57421</xdr:rowOff>
    </xdr:from>
    <xdr:ext cx="762000" cy="259045"/>
    <xdr:sp macro="" textlink="">
      <xdr:nvSpPr>
        <xdr:cNvPr id="84" name="人件費該当値テキスト"/>
        <xdr:cNvSpPr txBox="1"/>
      </xdr:nvSpPr>
      <xdr:spPr>
        <a:xfrm>
          <a:off x="49149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103632</xdr:rowOff>
    </xdr:from>
    <xdr:to>
      <xdr:col>20</xdr:col>
      <xdr:colOff>38100</xdr:colOff>
      <xdr:row>39</xdr:row>
      <xdr:rowOff>33782</xdr:rowOff>
    </xdr:to>
    <xdr:sp macro="" textlink="">
      <xdr:nvSpPr>
        <xdr:cNvPr id="85" name="楕円 84"/>
        <xdr:cNvSpPr/>
      </xdr:nvSpPr>
      <xdr:spPr>
        <a:xfrm>
          <a:off x="3937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18559</xdr:rowOff>
    </xdr:from>
    <xdr:ext cx="736600" cy="259045"/>
    <xdr:sp macro="" textlink="">
      <xdr:nvSpPr>
        <xdr:cNvPr id="86" name="テキスト ボックス 85"/>
        <xdr:cNvSpPr txBox="1"/>
      </xdr:nvSpPr>
      <xdr:spPr>
        <a:xfrm>
          <a:off x="3606800" y="670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160782</xdr:rowOff>
    </xdr:from>
    <xdr:to>
      <xdr:col>15</xdr:col>
      <xdr:colOff>149225</xdr:colOff>
      <xdr:row>38</xdr:row>
      <xdr:rowOff>90932</xdr:rowOff>
    </xdr:to>
    <xdr:sp macro="" textlink="">
      <xdr:nvSpPr>
        <xdr:cNvPr id="87" name="楕円 86"/>
        <xdr:cNvSpPr/>
      </xdr:nvSpPr>
      <xdr:spPr>
        <a:xfrm>
          <a:off x="3048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75709</xdr:rowOff>
    </xdr:from>
    <xdr:ext cx="762000" cy="259045"/>
    <xdr:sp macro="" textlink="">
      <xdr:nvSpPr>
        <xdr:cNvPr id="88" name="テキスト ボックス 87"/>
        <xdr:cNvSpPr txBox="1"/>
      </xdr:nvSpPr>
      <xdr:spPr>
        <a:xfrm>
          <a:off x="2717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89" name="楕円 88"/>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0" name="テキスト ボックス 89"/>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1" name="楕円 90"/>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2" name="テキスト ボックス 91"/>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前年度より数値が改善されているのは、台風災害による臨時的な経費が大幅に発生したためである。しかしこれは一時的なものであり今後は</a:t>
          </a:r>
          <a:r>
            <a:rPr lang="ja-JP" altLang="ja-JP" sz="1100">
              <a:solidFill>
                <a:schemeClr val="dk1"/>
              </a:solidFill>
              <a:effectLst/>
              <a:latin typeface="+mn-lt"/>
              <a:ea typeface="+mn-ea"/>
              <a:cs typeface="+mn-cs"/>
            </a:rPr>
            <a:t>循環型ごみ・し尿処理施設の稼動に伴い、施設管理費が</a:t>
          </a:r>
          <a:r>
            <a:rPr lang="ja-JP" altLang="en-US" sz="1100">
              <a:solidFill>
                <a:schemeClr val="dk1"/>
              </a:solidFill>
              <a:effectLst/>
              <a:latin typeface="+mn-lt"/>
              <a:ea typeface="+mn-ea"/>
              <a:cs typeface="+mn-cs"/>
            </a:rPr>
            <a:t>大幅に発生する。</a:t>
          </a:r>
          <a:r>
            <a:rPr lang="ja-JP" altLang="ja-JP" sz="1100">
              <a:solidFill>
                <a:schemeClr val="dk1"/>
              </a:solidFill>
              <a:effectLst/>
              <a:latin typeface="+mn-lt"/>
              <a:ea typeface="+mn-ea"/>
              <a:cs typeface="+mn-cs"/>
            </a:rPr>
            <a:t>全体的な物件費は増加傾向にあるため、管理的経費における物件費の削減を進めていく方針である。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19</xdr:row>
      <xdr:rowOff>12700</xdr:rowOff>
    </xdr:to>
    <xdr:cxnSp macro="">
      <xdr:nvCxnSpPr>
        <xdr:cNvPr id="121" name="直線コネクタ 120"/>
        <xdr:cNvCxnSpPr/>
      </xdr:nvCxnSpPr>
      <xdr:spPr>
        <a:xfrm flipV="1">
          <a:off x="15671800" y="2870200"/>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18415</xdr:rowOff>
    </xdr:from>
    <xdr:to>
      <xdr:col>78</xdr:col>
      <xdr:colOff>69850</xdr:colOff>
      <xdr:row>19</xdr:row>
      <xdr:rowOff>12700</xdr:rowOff>
    </xdr:to>
    <xdr:cxnSp macro="">
      <xdr:nvCxnSpPr>
        <xdr:cNvPr id="124" name="直線コネクタ 123"/>
        <xdr:cNvCxnSpPr/>
      </xdr:nvCxnSpPr>
      <xdr:spPr>
        <a:xfrm>
          <a:off x="14782800" y="310451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18</xdr:row>
      <xdr:rowOff>18415</xdr:rowOff>
    </xdr:to>
    <xdr:cxnSp macro="">
      <xdr:nvCxnSpPr>
        <xdr:cNvPr id="127" name="直線コネクタ 126"/>
        <xdr:cNvCxnSpPr/>
      </xdr:nvCxnSpPr>
      <xdr:spPr>
        <a:xfrm>
          <a:off x="13893800" y="300736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29" name="テキスト ボックス 128"/>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92710</xdr:rowOff>
    </xdr:to>
    <xdr:cxnSp macro="">
      <xdr:nvCxnSpPr>
        <xdr:cNvPr id="130" name="直線コネクタ 129"/>
        <xdr:cNvCxnSpPr/>
      </xdr:nvCxnSpPr>
      <xdr:spPr>
        <a:xfrm>
          <a:off x="13004800" y="2961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34" name="テキスト ボックス 133"/>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0" name="楕円 139"/>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48277</xdr:rowOff>
    </xdr:from>
    <xdr:ext cx="762000" cy="259045"/>
    <xdr:sp macro="" textlink="">
      <xdr:nvSpPr>
        <xdr:cNvPr id="141" name="物件費該当値テキスト"/>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133350</xdr:rowOff>
    </xdr:from>
    <xdr:to>
      <xdr:col>78</xdr:col>
      <xdr:colOff>120650</xdr:colOff>
      <xdr:row>19</xdr:row>
      <xdr:rowOff>63500</xdr:rowOff>
    </xdr:to>
    <xdr:sp macro="" textlink="">
      <xdr:nvSpPr>
        <xdr:cNvPr id="142" name="楕円 141"/>
        <xdr:cNvSpPr/>
      </xdr:nvSpPr>
      <xdr:spPr>
        <a:xfrm>
          <a:off x="15621000" y="32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48277</xdr:rowOff>
    </xdr:from>
    <xdr:ext cx="736600" cy="259045"/>
    <xdr:sp macro="" textlink="">
      <xdr:nvSpPr>
        <xdr:cNvPr id="143" name="テキスト ボックス 142"/>
        <xdr:cNvSpPr txBox="1"/>
      </xdr:nvSpPr>
      <xdr:spPr>
        <a:xfrm>
          <a:off x="15290800" y="330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139065</xdr:rowOff>
    </xdr:from>
    <xdr:to>
      <xdr:col>74</xdr:col>
      <xdr:colOff>31750</xdr:colOff>
      <xdr:row>18</xdr:row>
      <xdr:rowOff>69215</xdr:rowOff>
    </xdr:to>
    <xdr:sp macro="" textlink="">
      <xdr:nvSpPr>
        <xdr:cNvPr id="144" name="楕円 143"/>
        <xdr:cNvSpPr/>
      </xdr:nvSpPr>
      <xdr:spPr>
        <a:xfrm>
          <a:off x="14732000" y="30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53992</xdr:rowOff>
    </xdr:from>
    <xdr:ext cx="762000" cy="259045"/>
    <xdr:sp macro="" textlink="">
      <xdr:nvSpPr>
        <xdr:cNvPr id="145" name="テキスト ボックス 144"/>
        <xdr:cNvSpPr txBox="1"/>
      </xdr:nvSpPr>
      <xdr:spPr>
        <a:xfrm>
          <a:off x="14401800" y="31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46" name="楕円 145"/>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47" name="テキスト ボックス 146"/>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48" name="楕円 147"/>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49" name="テキスト ボックス 148"/>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障害者自立支援給付費は増加しており、また今後も増加していくことが見込まれるため、適正な事務に努めていく。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9978</xdr:rowOff>
    </xdr:to>
    <xdr:cxnSp macro="">
      <xdr:nvCxnSpPr>
        <xdr:cNvPr id="183" name="直線コネクタ 182"/>
        <xdr:cNvCxnSpPr/>
      </xdr:nvCxnSpPr>
      <xdr:spPr>
        <a:xfrm flipV="1">
          <a:off x="3987800" y="94179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9978</xdr:rowOff>
    </xdr:to>
    <xdr:cxnSp macro="">
      <xdr:nvCxnSpPr>
        <xdr:cNvPr id="186" name="直線コネクタ 185"/>
        <xdr:cNvCxnSpPr/>
      </xdr:nvCxnSpPr>
      <xdr:spPr>
        <a:xfrm>
          <a:off x="3098800" y="93853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31750</xdr:rowOff>
    </xdr:to>
    <xdr:cxnSp macro="">
      <xdr:nvCxnSpPr>
        <xdr:cNvPr id="189" name="直線コネクタ 188"/>
        <xdr:cNvCxnSpPr/>
      </xdr:nvCxnSpPr>
      <xdr:spPr>
        <a:xfrm flipV="1">
          <a:off x="2209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170543</xdr:rowOff>
    </xdr:from>
    <xdr:to>
      <xdr:col>11</xdr:col>
      <xdr:colOff>9525</xdr:colOff>
      <xdr:row>55</xdr:row>
      <xdr:rowOff>31750</xdr:rowOff>
    </xdr:to>
    <xdr:cxnSp macro="">
      <xdr:nvCxnSpPr>
        <xdr:cNvPr id="192" name="直線コネクタ 191"/>
        <xdr:cNvCxnSpPr/>
      </xdr:nvCxnSpPr>
      <xdr:spPr>
        <a:xfrm>
          <a:off x="1320800" y="9428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4" name="テキスト ボックス 193"/>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02" name="楕円 201"/>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03"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130628</xdr:rowOff>
    </xdr:from>
    <xdr:to>
      <xdr:col>20</xdr:col>
      <xdr:colOff>38100</xdr:colOff>
      <xdr:row>55</xdr:row>
      <xdr:rowOff>60778</xdr:rowOff>
    </xdr:to>
    <xdr:sp macro="" textlink="">
      <xdr:nvSpPr>
        <xdr:cNvPr id="204" name="楕円 203"/>
        <xdr:cNvSpPr/>
      </xdr:nvSpPr>
      <xdr:spPr>
        <a:xfrm>
          <a:off x="3937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70955</xdr:rowOff>
    </xdr:from>
    <xdr:ext cx="736600" cy="259045"/>
    <xdr:sp macro="" textlink="">
      <xdr:nvSpPr>
        <xdr:cNvPr id="205" name="テキスト ボックス 204"/>
        <xdr:cNvSpPr txBox="1"/>
      </xdr:nvSpPr>
      <xdr:spPr>
        <a:xfrm>
          <a:off x="3606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6" name="楕円 205"/>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7" name="テキスト ボックス 206"/>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08" name="楕円 207"/>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09" name="テキスト ボックス 208"/>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10" name="楕円 209"/>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11" name="テキスト ボックス 210"/>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類似団体平均より下回っているものの、国民健康保険事業会計への繰出金額は増加傾向にあり、予断を許さないため注視していかなくてはならない。</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81280</xdr:rowOff>
    </xdr:from>
    <xdr:to>
      <xdr:col>82</xdr:col>
      <xdr:colOff>107950</xdr:colOff>
      <xdr:row>55</xdr:row>
      <xdr:rowOff>1270</xdr:rowOff>
    </xdr:to>
    <xdr:cxnSp macro="">
      <xdr:nvCxnSpPr>
        <xdr:cNvPr id="241" name="直線コネクタ 240"/>
        <xdr:cNvCxnSpPr/>
      </xdr:nvCxnSpPr>
      <xdr:spPr>
        <a:xfrm flipV="1">
          <a:off x="15671800" y="93395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104140</xdr:rowOff>
    </xdr:from>
    <xdr:to>
      <xdr:col>78</xdr:col>
      <xdr:colOff>69850</xdr:colOff>
      <xdr:row>55</xdr:row>
      <xdr:rowOff>1270</xdr:rowOff>
    </xdr:to>
    <xdr:cxnSp macro="">
      <xdr:nvCxnSpPr>
        <xdr:cNvPr id="244" name="直線コネクタ 243"/>
        <xdr:cNvCxnSpPr/>
      </xdr:nvCxnSpPr>
      <xdr:spPr>
        <a:xfrm>
          <a:off x="14782800" y="9362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46" name="テキスト ボックス 245"/>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104140</xdr:rowOff>
    </xdr:from>
    <xdr:to>
      <xdr:col>73</xdr:col>
      <xdr:colOff>180975</xdr:colOff>
      <xdr:row>54</xdr:row>
      <xdr:rowOff>127000</xdr:rowOff>
    </xdr:to>
    <xdr:cxnSp macro="">
      <xdr:nvCxnSpPr>
        <xdr:cNvPr id="247" name="直線コネクタ 246"/>
        <xdr:cNvCxnSpPr/>
      </xdr:nvCxnSpPr>
      <xdr:spPr>
        <a:xfrm flipV="1">
          <a:off x="13893800" y="9362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54</xdr:row>
      <xdr:rowOff>127000</xdr:rowOff>
    </xdr:to>
    <xdr:cxnSp macro="">
      <xdr:nvCxnSpPr>
        <xdr:cNvPr id="250" name="直線コネクタ 249"/>
        <xdr:cNvCxnSpPr/>
      </xdr:nvCxnSpPr>
      <xdr:spPr>
        <a:xfrm>
          <a:off x="13004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30480</xdr:rowOff>
    </xdr:from>
    <xdr:to>
      <xdr:col>82</xdr:col>
      <xdr:colOff>158750</xdr:colOff>
      <xdr:row>54</xdr:row>
      <xdr:rowOff>132080</xdr:rowOff>
    </xdr:to>
    <xdr:sp macro="" textlink="">
      <xdr:nvSpPr>
        <xdr:cNvPr id="260" name="楕円 259"/>
        <xdr:cNvSpPr/>
      </xdr:nvSpPr>
      <xdr:spPr>
        <a:xfrm>
          <a:off x="16459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110507</xdr:rowOff>
    </xdr:from>
    <xdr:ext cx="762000" cy="259045"/>
    <xdr:sp macro="" textlink="">
      <xdr:nvSpPr>
        <xdr:cNvPr id="261" name="その他該当値テキスト"/>
        <xdr:cNvSpPr txBox="1"/>
      </xdr:nvSpPr>
      <xdr:spPr>
        <a:xfrm>
          <a:off x="16598900" y="919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121920</xdr:rowOff>
    </xdr:from>
    <xdr:to>
      <xdr:col>78</xdr:col>
      <xdr:colOff>120650</xdr:colOff>
      <xdr:row>55</xdr:row>
      <xdr:rowOff>52070</xdr:rowOff>
    </xdr:to>
    <xdr:sp macro="" textlink="">
      <xdr:nvSpPr>
        <xdr:cNvPr id="262" name="楕円 261"/>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62247</xdr:rowOff>
    </xdr:from>
    <xdr:ext cx="736600" cy="259045"/>
    <xdr:sp macro="" textlink="">
      <xdr:nvSpPr>
        <xdr:cNvPr id="263" name="テキスト ボックス 262"/>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53340</xdr:rowOff>
    </xdr:from>
    <xdr:to>
      <xdr:col>74</xdr:col>
      <xdr:colOff>31750</xdr:colOff>
      <xdr:row>54</xdr:row>
      <xdr:rowOff>154940</xdr:rowOff>
    </xdr:to>
    <xdr:sp macro="" textlink="">
      <xdr:nvSpPr>
        <xdr:cNvPr id="264" name="楕円 263"/>
        <xdr:cNvSpPr/>
      </xdr:nvSpPr>
      <xdr:spPr>
        <a:xfrm>
          <a:off x="14732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165117</xdr:rowOff>
    </xdr:from>
    <xdr:ext cx="762000" cy="259045"/>
    <xdr:sp macro="" textlink="">
      <xdr:nvSpPr>
        <xdr:cNvPr id="265" name="テキスト ボックス 264"/>
        <xdr:cNvSpPr txBox="1"/>
      </xdr:nvSpPr>
      <xdr:spPr>
        <a:xfrm>
          <a:off x="14401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66" name="楕円 265"/>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67" name="テキスト ボックス 266"/>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68" name="楕円 267"/>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69" name="テキスト ボックス 268"/>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類似団体平均より下回っているものの、補助金等について事業効果の検証を踏まえた上で見直しを徹底し、一層の削減に努めていく。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138430</xdr:rowOff>
    </xdr:to>
    <xdr:cxnSp macro="">
      <xdr:nvCxnSpPr>
        <xdr:cNvPr id="299" name="直線コネクタ 298"/>
        <xdr:cNvCxnSpPr/>
      </xdr:nvCxnSpPr>
      <xdr:spPr>
        <a:xfrm>
          <a:off x="15671800" y="6139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00" name="補助費等平均値テキスト"/>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35</xdr:row>
      <xdr:rowOff>147574</xdr:rowOff>
    </xdr:to>
    <xdr:cxnSp macro="">
      <xdr:nvCxnSpPr>
        <xdr:cNvPr id="302" name="直線コネクタ 301"/>
        <xdr:cNvCxnSpPr/>
      </xdr:nvCxnSpPr>
      <xdr:spPr>
        <a:xfrm flipV="1">
          <a:off x="14782800" y="6139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35</xdr:row>
      <xdr:rowOff>147574</xdr:rowOff>
    </xdr:to>
    <xdr:cxnSp macro="">
      <xdr:nvCxnSpPr>
        <xdr:cNvPr id="305" name="直線コネクタ 304"/>
        <xdr:cNvCxnSpPr/>
      </xdr:nvCxnSpPr>
      <xdr:spPr>
        <a:xfrm>
          <a:off x="13893800" y="6120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120142</xdr:rowOff>
    </xdr:from>
    <xdr:to>
      <xdr:col>69</xdr:col>
      <xdr:colOff>92075</xdr:colOff>
      <xdr:row>35</xdr:row>
      <xdr:rowOff>124714</xdr:rowOff>
    </xdr:to>
    <xdr:cxnSp macro="">
      <xdr:nvCxnSpPr>
        <xdr:cNvPr id="308" name="直線コネクタ 307"/>
        <xdr:cNvCxnSpPr/>
      </xdr:nvCxnSpPr>
      <xdr:spPr>
        <a:xfrm flipV="1">
          <a:off x="13004800" y="6120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18" name="楕円 317"/>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19"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20" name="楕円 319"/>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21" name="テキスト ボックス 320"/>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96774</xdr:rowOff>
    </xdr:from>
    <xdr:to>
      <xdr:col>74</xdr:col>
      <xdr:colOff>31750</xdr:colOff>
      <xdr:row>36</xdr:row>
      <xdr:rowOff>26924</xdr:rowOff>
    </xdr:to>
    <xdr:sp macro="" textlink="">
      <xdr:nvSpPr>
        <xdr:cNvPr id="322" name="楕円 321"/>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3" name="テキスト ボックス 322"/>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69342</xdr:rowOff>
    </xdr:from>
    <xdr:to>
      <xdr:col>69</xdr:col>
      <xdr:colOff>142875</xdr:colOff>
      <xdr:row>35</xdr:row>
      <xdr:rowOff>170942</xdr:rowOff>
    </xdr:to>
    <xdr:sp macro="" textlink="">
      <xdr:nvSpPr>
        <xdr:cNvPr id="324" name="楕円 323"/>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9669</xdr:rowOff>
    </xdr:from>
    <xdr:ext cx="762000" cy="259045"/>
    <xdr:sp macro="" textlink="">
      <xdr:nvSpPr>
        <xdr:cNvPr id="325" name="テキスト ボックス 324"/>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26" name="楕円 325"/>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27" name="テキスト ボックス 326"/>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循環型社会形成推進事業等の実施により、公債費は増額傾向にあるため、前期基本計画に基づき、健全なる財政運営を実施していく。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xdr:rowOff>
    </xdr:from>
    <xdr:to>
      <xdr:col>24</xdr:col>
      <xdr:colOff>25400</xdr:colOff>
      <xdr:row>78</xdr:row>
      <xdr:rowOff>31750</xdr:rowOff>
    </xdr:to>
    <xdr:cxnSp macro="">
      <xdr:nvCxnSpPr>
        <xdr:cNvPr id="359" name="直線コネクタ 358"/>
        <xdr:cNvCxnSpPr/>
      </xdr:nvCxnSpPr>
      <xdr:spPr>
        <a:xfrm>
          <a:off x="3987800" y="133781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0"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5080</xdr:rowOff>
    </xdr:to>
    <xdr:cxnSp macro="">
      <xdr:nvCxnSpPr>
        <xdr:cNvPr id="362" name="直線コネクタ 361"/>
        <xdr:cNvCxnSpPr/>
      </xdr:nvCxnSpPr>
      <xdr:spPr>
        <a:xfrm>
          <a:off x="3098800" y="1334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64" name="テキスト ボックス 363"/>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73661</xdr:rowOff>
    </xdr:from>
    <xdr:to>
      <xdr:col>15</xdr:col>
      <xdr:colOff>98425</xdr:colOff>
      <xdr:row>77</xdr:row>
      <xdr:rowOff>138430</xdr:rowOff>
    </xdr:to>
    <xdr:cxnSp macro="">
      <xdr:nvCxnSpPr>
        <xdr:cNvPr id="365" name="直線コネクタ 364"/>
        <xdr:cNvCxnSpPr/>
      </xdr:nvCxnSpPr>
      <xdr:spPr>
        <a:xfrm>
          <a:off x="2209800" y="132753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5097</xdr:rowOff>
    </xdr:from>
    <xdr:ext cx="762000" cy="259045"/>
    <xdr:sp macro="" textlink="">
      <xdr:nvSpPr>
        <xdr:cNvPr id="367" name="テキスト ボックス 366"/>
        <xdr:cNvSpPr txBox="1"/>
      </xdr:nvSpPr>
      <xdr:spPr>
        <a:xfrm>
          <a:off x="2717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31750</xdr:rowOff>
    </xdr:from>
    <xdr:to>
      <xdr:col>11</xdr:col>
      <xdr:colOff>9525</xdr:colOff>
      <xdr:row>77</xdr:row>
      <xdr:rowOff>73661</xdr:rowOff>
    </xdr:to>
    <xdr:cxnSp macro="">
      <xdr:nvCxnSpPr>
        <xdr:cNvPr id="368" name="直線コネクタ 367"/>
        <xdr:cNvCxnSpPr/>
      </xdr:nvCxnSpPr>
      <xdr:spPr>
        <a:xfrm>
          <a:off x="1320800" y="132334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70" name="テキスト ボックス 369"/>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2" name="テキスト ボックス 371"/>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152400</xdr:rowOff>
    </xdr:from>
    <xdr:to>
      <xdr:col>24</xdr:col>
      <xdr:colOff>76200</xdr:colOff>
      <xdr:row>78</xdr:row>
      <xdr:rowOff>82550</xdr:rowOff>
    </xdr:to>
    <xdr:sp macro="" textlink="">
      <xdr:nvSpPr>
        <xdr:cNvPr id="378" name="楕円 377"/>
        <xdr:cNvSpPr/>
      </xdr:nvSpPr>
      <xdr:spPr>
        <a:xfrm>
          <a:off x="47752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124477</xdr:rowOff>
    </xdr:from>
    <xdr:ext cx="762000" cy="259045"/>
    <xdr:sp macro="" textlink="">
      <xdr:nvSpPr>
        <xdr:cNvPr id="379" name="公債費該当値テキスト"/>
        <xdr:cNvSpPr txBox="1"/>
      </xdr:nvSpPr>
      <xdr:spPr>
        <a:xfrm>
          <a:off x="49149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125730</xdr:rowOff>
    </xdr:from>
    <xdr:to>
      <xdr:col>20</xdr:col>
      <xdr:colOff>38100</xdr:colOff>
      <xdr:row>78</xdr:row>
      <xdr:rowOff>55880</xdr:rowOff>
    </xdr:to>
    <xdr:sp macro="" textlink="">
      <xdr:nvSpPr>
        <xdr:cNvPr id="380" name="楕円 379"/>
        <xdr:cNvSpPr/>
      </xdr:nvSpPr>
      <xdr:spPr>
        <a:xfrm>
          <a:off x="3937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81" name="テキスト ボックス 380"/>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82" name="楕円 381"/>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83" name="テキスト ボックス 382"/>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22861</xdr:rowOff>
    </xdr:from>
    <xdr:to>
      <xdr:col>11</xdr:col>
      <xdr:colOff>60325</xdr:colOff>
      <xdr:row>77</xdr:row>
      <xdr:rowOff>124461</xdr:rowOff>
    </xdr:to>
    <xdr:sp macro="" textlink="">
      <xdr:nvSpPr>
        <xdr:cNvPr id="384" name="楕円 383"/>
        <xdr:cNvSpPr/>
      </xdr:nvSpPr>
      <xdr:spPr>
        <a:xfrm>
          <a:off x="2159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109238</xdr:rowOff>
    </xdr:from>
    <xdr:ext cx="762000" cy="259045"/>
    <xdr:sp macro="" textlink="">
      <xdr:nvSpPr>
        <xdr:cNvPr id="385" name="テキスト ボックス 384"/>
        <xdr:cNvSpPr txBox="1"/>
      </xdr:nvSpPr>
      <xdr:spPr>
        <a:xfrm>
          <a:off x="1828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6" name="楕円 385"/>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87" name="テキスト ボックス 386"/>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例年であれば</a:t>
          </a:r>
          <a:r>
            <a:rPr lang="ja-JP" altLang="ja-JP" sz="1100">
              <a:solidFill>
                <a:schemeClr val="dk1"/>
              </a:solidFill>
              <a:effectLst/>
              <a:latin typeface="+mn-lt"/>
              <a:ea typeface="+mn-ea"/>
              <a:cs typeface="+mn-cs"/>
            </a:rPr>
            <a:t>経常収支比率は類似団体平均と比較する</a:t>
          </a:r>
          <a:r>
            <a:rPr lang="ja-JP" altLang="en-US" sz="1100">
              <a:solidFill>
                <a:schemeClr val="dk1"/>
              </a:solidFill>
              <a:effectLst/>
              <a:latin typeface="+mn-lt"/>
              <a:ea typeface="+mn-ea"/>
              <a:cs typeface="+mn-cs"/>
            </a:rPr>
            <a:t>と</a:t>
          </a:r>
          <a:r>
            <a:rPr lang="ja-JP" altLang="ja-JP" sz="1100">
              <a:solidFill>
                <a:schemeClr val="dk1"/>
              </a:solidFill>
              <a:effectLst/>
              <a:latin typeface="+mn-lt"/>
              <a:ea typeface="+mn-ea"/>
              <a:cs typeface="+mn-cs"/>
            </a:rPr>
            <a:t>高め結果となっている。このため、健全化数値上非常に厳しい状況にあることは依然変わりはないため、今後も後期基本計画に基づき、改善に努める。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43180</xdr:rowOff>
    </xdr:from>
    <xdr:to>
      <xdr:col>82</xdr:col>
      <xdr:colOff>107950</xdr:colOff>
      <xdr:row>78</xdr:row>
      <xdr:rowOff>66039</xdr:rowOff>
    </xdr:to>
    <xdr:cxnSp macro="">
      <xdr:nvCxnSpPr>
        <xdr:cNvPr id="420" name="直線コネクタ 419"/>
        <xdr:cNvCxnSpPr/>
      </xdr:nvCxnSpPr>
      <xdr:spPr>
        <a:xfrm flipV="1">
          <a:off x="15671800" y="13073380"/>
          <a:ext cx="8382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1" name="公債費以外平均値テキスト"/>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134620</xdr:rowOff>
    </xdr:from>
    <xdr:to>
      <xdr:col>78</xdr:col>
      <xdr:colOff>69850</xdr:colOff>
      <xdr:row>78</xdr:row>
      <xdr:rowOff>66039</xdr:rowOff>
    </xdr:to>
    <xdr:cxnSp macro="">
      <xdr:nvCxnSpPr>
        <xdr:cNvPr id="423" name="直線コネクタ 422"/>
        <xdr:cNvCxnSpPr/>
      </xdr:nvCxnSpPr>
      <xdr:spPr>
        <a:xfrm>
          <a:off x="14782800" y="13164820"/>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134620</xdr:rowOff>
    </xdr:from>
    <xdr:to>
      <xdr:col>73</xdr:col>
      <xdr:colOff>180975</xdr:colOff>
      <xdr:row>76</xdr:row>
      <xdr:rowOff>165100</xdr:rowOff>
    </xdr:to>
    <xdr:cxnSp macro="">
      <xdr:nvCxnSpPr>
        <xdr:cNvPr id="426" name="直線コネクタ 425"/>
        <xdr:cNvCxnSpPr/>
      </xdr:nvCxnSpPr>
      <xdr:spPr>
        <a:xfrm flipV="1">
          <a:off x="13893800" y="13164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28" name="テキスト ボックス 427"/>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50800</xdr:rowOff>
    </xdr:from>
    <xdr:to>
      <xdr:col>69</xdr:col>
      <xdr:colOff>92075</xdr:colOff>
      <xdr:row>76</xdr:row>
      <xdr:rowOff>165100</xdr:rowOff>
    </xdr:to>
    <xdr:cxnSp macro="">
      <xdr:nvCxnSpPr>
        <xdr:cNvPr id="429" name="直線コネクタ 428"/>
        <xdr:cNvCxnSpPr/>
      </xdr:nvCxnSpPr>
      <xdr:spPr>
        <a:xfrm>
          <a:off x="13004800" y="1308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31" name="テキスト ボックス 430"/>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3" name="テキスト ボックス 432"/>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163830</xdr:rowOff>
    </xdr:from>
    <xdr:to>
      <xdr:col>82</xdr:col>
      <xdr:colOff>158750</xdr:colOff>
      <xdr:row>76</xdr:row>
      <xdr:rowOff>93980</xdr:rowOff>
    </xdr:to>
    <xdr:sp macro="" textlink="">
      <xdr:nvSpPr>
        <xdr:cNvPr id="439" name="楕円 438"/>
        <xdr:cNvSpPr/>
      </xdr:nvSpPr>
      <xdr:spPr>
        <a:xfrm>
          <a:off x="16459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8907</xdr:rowOff>
    </xdr:from>
    <xdr:ext cx="762000" cy="259045"/>
    <xdr:sp macro="" textlink="">
      <xdr:nvSpPr>
        <xdr:cNvPr id="440" name="公債費以外該当値テキスト"/>
        <xdr:cNvSpPr txBox="1"/>
      </xdr:nvSpPr>
      <xdr:spPr>
        <a:xfrm>
          <a:off x="16598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15239</xdr:rowOff>
    </xdr:from>
    <xdr:to>
      <xdr:col>78</xdr:col>
      <xdr:colOff>120650</xdr:colOff>
      <xdr:row>78</xdr:row>
      <xdr:rowOff>116839</xdr:rowOff>
    </xdr:to>
    <xdr:sp macro="" textlink="">
      <xdr:nvSpPr>
        <xdr:cNvPr id="441" name="楕円 440"/>
        <xdr:cNvSpPr/>
      </xdr:nvSpPr>
      <xdr:spPr>
        <a:xfrm>
          <a:off x="15621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101616</xdr:rowOff>
    </xdr:from>
    <xdr:ext cx="736600" cy="259045"/>
    <xdr:sp macro="" textlink="">
      <xdr:nvSpPr>
        <xdr:cNvPr id="442" name="テキスト ボックス 441"/>
        <xdr:cNvSpPr txBox="1"/>
      </xdr:nvSpPr>
      <xdr:spPr>
        <a:xfrm>
          <a:off x="15290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83820</xdr:rowOff>
    </xdr:from>
    <xdr:to>
      <xdr:col>74</xdr:col>
      <xdr:colOff>31750</xdr:colOff>
      <xdr:row>77</xdr:row>
      <xdr:rowOff>13970</xdr:rowOff>
    </xdr:to>
    <xdr:sp macro="" textlink="">
      <xdr:nvSpPr>
        <xdr:cNvPr id="443" name="楕円 442"/>
        <xdr:cNvSpPr/>
      </xdr:nvSpPr>
      <xdr:spPr>
        <a:xfrm>
          <a:off x="14732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24147</xdr:rowOff>
    </xdr:from>
    <xdr:ext cx="762000" cy="259045"/>
    <xdr:sp macro="" textlink="">
      <xdr:nvSpPr>
        <xdr:cNvPr id="444" name="テキスト ボックス 443"/>
        <xdr:cNvSpPr txBox="1"/>
      </xdr:nvSpPr>
      <xdr:spPr>
        <a:xfrm>
          <a:off x="14401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114300</xdr:rowOff>
    </xdr:from>
    <xdr:to>
      <xdr:col>69</xdr:col>
      <xdr:colOff>142875</xdr:colOff>
      <xdr:row>77</xdr:row>
      <xdr:rowOff>44450</xdr:rowOff>
    </xdr:to>
    <xdr:sp macro="" textlink="">
      <xdr:nvSpPr>
        <xdr:cNvPr id="445" name="楕円 444"/>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46" name="テキスト ボックス 445"/>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47" name="楕円 446"/>
        <xdr:cNvSpPr/>
      </xdr:nvSpPr>
      <xdr:spPr>
        <a:xfrm>
          <a:off x="12954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111777</xdr:rowOff>
    </xdr:from>
    <xdr:ext cx="762000" cy="259045"/>
    <xdr:sp macro="" textlink="">
      <xdr:nvSpPr>
        <xdr:cNvPr id="448" name="テキスト ボックス 447"/>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170099</xdr:rowOff>
    </xdr:from>
    <xdr:to>
      <xdr:col>29</xdr:col>
      <xdr:colOff>127000</xdr:colOff>
      <xdr:row>16</xdr:row>
      <xdr:rowOff>41461</xdr:rowOff>
    </xdr:to>
    <xdr:cxnSp macro="">
      <xdr:nvCxnSpPr>
        <xdr:cNvPr id="48" name="直線コネクタ 47"/>
        <xdr:cNvCxnSpPr/>
      </xdr:nvCxnSpPr>
      <xdr:spPr bwMode="auto">
        <a:xfrm flipV="1">
          <a:off x="5003800" y="2789474"/>
          <a:ext cx="647700" cy="42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150309</xdr:rowOff>
    </xdr:from>
    <xdr:ext cx="762000" cy="259045"/>
    <xdr:sp macro="" textlink="">
      <xdr:nvSpPr>
        <xdr:cNvPr id="49" name="人口1人当たり決算額の推移平均値テキスト130"/>
        <xdr:cNvSpPr txBox="1"/>
      </xdr:nvSpPr>
      <xdr:spPr>
        <a:xfrm>
          <a:off x="5740400" y="2941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41461</xdr:rowOff>
    </xdr:from>
    <xdr:to>
      <xdr:col>26</xdr:col>
      <xdr:colOff>50800</xdr:colOff>
      <xdr:row>16</xdr:row>
      <xdr:rowOff>99726</xdr:rowOff>
    </xdr:to>
    <xdr:cxnSp macro="">
      <xdr:nvCxnSpPr>
        <xdr:cNvPr id="51" name="直線コネクタ 50"/>
        <xdr:cNvCxnSpPr/>
      </xdr:nvCxnSpPr>
      <xdr:spPr bwMode="auto">
        <a:xfrm flipV="1">
          <a:off x="4305300" y="2832286"/>
          <a:ext cx="698500" cy="58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127961</xdr:rowOff>
    </xdr:from>
    <xdr:ext cx="736600" cy="259045"/>
    <xdr:sp macro="" textlink="">
      <xdr:nvSpPr>
        <xdr:cNvPr id="53" name="テキスト ボックス 52"/>
        <xdr:cNvSpPr txBox="1"/>
      </xdr:nvSpPr>
      <xdr:spPr>
        <a:xfrm>
          <a:off x="4622800" y="309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85023</xdr:rowOff>
    </xdr:from>
    <xdr:to>
      <xdr:col>22</xdr:col>
      <xdr:colOff>114300</xdr:colOff>
      <xdr:row>16</xdr:row>
      <xdr:rowOff>99726</xdr:rowOff>
    </xdr:to>
    <xdr:cxnSp macro="">
      <xdr:nvCxnSpPr>
        <xdr:cNvPr id="54" name="直線コネクタ 53"/>
        <xdr:cNvCxnSpPr/>
      </xdr:nvCxnSpPr>
      <xdr:spPr bwMode="auto">
        <a:xfrm>
          <a:off x="3606800" y="2875848"/>
          <a:ext cx="698500" cy="14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144292</xdr:rowOff>
    </xdr:from>
    <xdr:ext cx="762000" cy="259045"/>
    <xdr:sp macro="" textlink="">
      <xdr:nvSpPr>
        <xdr:cNvPr id="56" name="テキスト ボックス 55"/>
        <xdr:cNvSpPr txBox="1"/>
      </xdr:nvSpPr>
      <xdr:spPr>
        <a:xfrm>
          <a:off x="3924300" y="310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85023</xdr:rowOff>
    </xdr:from>
    <xdr:to>
      <xdr:col>18</xdr:col>
      <xdr:colOff>177800</xdr:colOff>
      <xdr:row>16</xdr:row>
      <xdr:rowOff>160306</xdr:rowOff>
    </xdr:to>
    <xdr:cxnSp macro="">
      <xdr:nvCxnSpPr>
        <xdr:cNvPr id="57" name="直線コネクタ 56"/>
        <xdr:cNvCxnSpPr/>
      </xdr:nvCxnSpPr>
      <xdr:spPr bwMode="auto">
        <a:xfrm flipV="1">
          <a:off x="2908300" y="2875848"/>
          <a:ext cx="698500" cy="75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1655</xdr:rowOff>
    </xdr:from>
    <xdr:ext cx="762000" cy="259045"/>
    <xdr:sp macro="" textlink="">
      <xdr:nvSpPr>
        <xdr:cNvPr id="59" name="テキスト ボックス 58"/>
        <xdr:cNvSpPr txBox="1"/>
      </xdr:nvSpPr>
      <xdr:spPr>
        <a:xfrm>
          <a:off x="32258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19412</xdr:rowOff>
    </xdr:from>
    <xdr:ext cx="762000" cy="259045"/>
    <xdr:sp macro="" textlink="">
      <xdr:nvSpPr>
        <xdr:cNvPr id="61" name="テキスト ボックス 60"/>
        <xdr:cNvSpPr txBox="1"/>
      </xdr:nvSpPr>
      <xdr:spPr>
        <a:xfrm>
          <a:off x="25273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119299</xdr:rowOff>
    </xdr:from>
    <xdr:to>
      <xdr:col>29</xdr:col>
      <xdr:colOff>177800</xdr:colOff>
      <xdr:row>16</xdr:row>
      <xdr:rowOff>49449</xdr:rowOff>
    </xdr:to>
    <xdr:sp macro="" textlink="">
      <xdr:nvSpPr>
        <xdr:cNvPr id="67" name="楕円 66"/>
        <xdr:cNvSpPr/>
      </xdr:nvSpPr>
      <xdr:spPr bwMode="auto">
        <a:xfrm>
          <a:off x="5600700" y="2738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135826</xdr:rowOff>
    </xdr:from>
    <xdr:ext cx="762000" cy="259045"/>
    <xdr:sp macro="" textlink="">
      <xdr:nvSpPr>
        <xdr:cNvPr id="68" name="人口1人当たり決算額の推移該当値テキスト130"/>
        <xdr:cNvSpPr txBox="1"/>
      </xdr:nvSpPr>
      <xdr:spPr>
        <a:xfrm>
          <a:off x="5740400" y="2583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162111</xdr:rowOff>
    </xdr:from>
    <xdr:to>
      <xdr:col>26</xdr:col>
      <xdr:colOff>101600</xdr:colOff>
      <xdr:row>16</xdr:row>
      <xdr:rowOff>92261</xdr:rowOff>
    </xdr:to>
    <xdr:sp macro="" textlink="">
      <xdr:nvSpPr>
        <xdr:cNvPr id="69" name="楕円 68"/>
        <xdr:cNvSpPr/>
      </xdr:nvSpPr>
      <xdr:spPr bwMode="auto">
        <a:xfrm>
          <a:off x="4953000" y="2781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102438</xdr:rowOff>
    </xdr:from>
    <xdr:ext cx="736600" cy="259045"/>
    <xdr:sp macro="" textlink="">
      <xdr:nvSpPr>
        <xdr:cNvPr id="70" name="テキスト ボックス 69"/>
        <xdr:cNvSpPr txBox="1"/>
      </xdr:nvSpPr>
      <xdr:spPr>
        <a:xfrm>
          <a:off x="4622800" y="255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48926</xdr:rowOff>
    </xdr:from>
    <xdr:to>
      <xdr:col>22</xdr:col>
      <xdr:colOff>165100</xdr:colOff>
      <xdr:row>16</xdr:row>
      <xdr:rowOff>150526</xdr:rowOff>
    </xdr:to>
    <xdr:sp macro="" textlink="">
      <xdr:nvSpPr>
        <xdr:cNvPr id="71" name="楕円 70"/>
        <xdr:cNvSpPr/>
      </xdr:nvSpPr>
      <xdr:spPr bwMode="auto">
        <a:xfrm>
          <a:off x="4254500" y="2839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160703</xdr:rowOff>
    </xdr:from>
    <xdr:ext cx="762000" cy="259045"/>
    <xdr:sp macro="" textlink="">
      <xdr:nvSpPr>
        <xdr:cNvPr id="72" name="テキスト ボックス 71"/>
        <xdr:cNvSpPr txBox="1"/>
      </xdr:nvSpPr>
      <xdr:spPr>
        <a:xfrm>
          <a:off x="3924300" y="2608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34223</xdr:rowOff>
    </xdr:from>
    <xdr:to>
      <xdr:col>19</xdr:col>
      <xdr:colOff>38100</xdr:colOff>
      <xdr:row>16</xdr:row>
      <xdr:rowOff>135823</xdr:rowOff>
    </xdr:to>
    <xdr:sp macro="" textlink="">
      <xdr:nvSpPr>
        <xdr:cNvPr id="73" name="楕円 72"/>
        <xdr:cNvSpPr/>
      </xdr:nvSpPr>
      <xdr:spPr bwMode="auto">
        <a:xfrm>
          <a:off x="3556000" y="2825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146000</xdr:rowOff>
    </xdr:from>
    <xdr:ext cx="762000" cy="259045"/>
    <xdr:sp macro="" textlink="">
      <xdr:nvSpPr>
        <xdr:cNvPr id="74" name="テキスト ボックス 73"/>
        <xdr:cNvSpPr txBox="1"/>
      </xdr:nvSpPr>
      <xdr:spPr>
        <a:xfrm>
          <a:off x="3225800" y="259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109506</xdr:rowOff>
    </xdr:from>
    <xdr:to>
      <xdr:col>15</xdr:col>
      <xdr:colOff>101600</xdr:colOff>
      <xdr:row>17</xdr:row>
      <xdr:rowOff>39656</xdr:rowOff>
    </xdr:to>
    <xdr:sp macro="" textlink="">
      <xdr:nvSpPr>
        <xdr:cNvPr id="75" name="楕円 74"/>
        <xdr:cNvSpPr/>
      </xdr:nvSpPr>
      <xdr:spPr bwMode="auto">
        <a:xfrm>
          <a:off x="2857500" y="2900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49833</xdr:rowOff>
    </xdr:from>
    <xdr:ext cx="762000" cy="259045"/>
    <xdr:sp macro="" textlink="">
      <xdr:nvSpPr>
        <xdr:cNvPr id="76" name="テキスト ボックス 75"/>
        <xdr:cNvSpPr txBox="1"/>
      </xdr:nvSpPr>
      <xdr:spPr>
        <a:xfrm>
          <a:off x="2527300" y="266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271149</xdr:rowOff>
    </xdr:from>
    <xdr:to>
      <xdr:col>29</xdr:col>
      <xdr:colOff>127000</xdr:colOff>
      <xdr:row>35</xdr:row>
      <xdr:rowOff>279166</xdr:rowOff>
    </xdr:to>
    <xdr:cxnSp macro="">
      <xdr:nvCxnSpPr>
        <xdr:cNvPr id="112" name="直線コネクタ 111"/>
        <xdr:cNvCxnSpPr/>
      </xdr:nvCxnSpPr>
      <xdr:spPr bwMode="auto">
        <a:xfrm flipV="1">
          <a:off x="5003800" y="6881499"/>
          <a:ext cx="647700" cy="8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65733</xdr:rowOff>
    </xdr:from>
    <xdr:ext cx="762000" cy="259045"/>
    <xdr:sp macro="" textlink="">
      <xdr:nvSpPr>
        <xdr:cNvPr id="113" name="人口1人当たり決算額の推移平均値テキスト445"/>
        <xdr:cNvSpPr txBox="1"/>
      </xdr:nvSpPr>
      <xdr:spPr>
        <a:xfrm>
          <a:off x="5740400" y="7018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255375</xdr:rowOff>
    </xdr:from>
    <xdr:to>
      <xdr:col>26</xdr:col>
      <xdr:colOff>50800</xdr:colOff>
      <xdr:row>35</xdr:row>
      <xdr:rowOff>279166</xdr:rowOff>
    </xdr:to>
    <xdr:cxnSp macro="">
      <xdr:nvCxnSpPr>
        <xdr:cNvPr id="115" name="直線コネクタ 114"/>
        <xdr:cNvCxnSpPr/>
      </xdr:nvCxnSpPr>
      <xdr:spPr bwMode="auto">
        <a:xfrm>
          <a:off x="4305300" y="6865725"/>
          <a:ext cx="698500" cy="23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23049</xdr:rowOff>
    </xdr:from>
    <xdr:ext cx="736600" cy="259045"/>
    <xdr:sp macro="" textlink="">
      <xdr:nvSpPr>
        <xdr:cNvPr id="117" name="テキスト ボックス 116"/>
        <xdr:cNvSpPr txBox="1"/>
      </xdr:nvSpPr>
      <xdr:spPr>
        <a:xfrm>
          <a:off x="4622800" y="7147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255375</xdr:rowOff>
    </xdr:from>
    <xdr:to>
      <xdr:col>22</xdr:col>
      <xdr:colOff>114300</xdr:colOff>
      <xdr:row>36</xdr:row>
      <xdr:rowOff>388</xdr:rowOff>
    </xdr:to>
    <xdr:cxnSp macro="">
      <xdr:nvCxnSpPr>
        <xdr:cNvPr id="118" name="直線コネクタ 117"/>
        <xdr:cNvCxnSpPr/>
      </xdr:nvCxnSpPr>
      <xdr:spPr bwMode="auto">
        <a:xfrm flipV="1">
          <a:off x="3606800" y="6865725"/>
          <a:ext cx="698500" cy="87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22396</xdr:rowOff>
    </xdr:from>
    <xdr:ext cx="762000" cy="259045"/>
    <xdr:sp macro="" textlink="">
      <xdr:nvSpPr>
        <xdr:cNvPr id="120" name="テキスト ボックス 119"/>
        <xdr:cNvSpPr txBox="1"/>
      </xdr:nvSpPr>
      <xdr:spPr>
        <a:xfrm>
          <a:off x="39243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388</xdr:rowOff>
    </xdr:from>
    <xdr:to>
      <xdr:col>18</xdr:col>
      <xdr:colOff>177800</xdr:colOff>
      <xdr:row>36</xdr:row>
      <xdr:rowOff>62094</xdr:rowOff>
    </xdr:to>
    <xdr:cxnSp macro="">
      <xdr:nvCxnSpPr>
        <xdr:cNvPr id="121" name="直線コネクタ 120"/>
        <xdr:cNvCxnSpPr/>
      </xdr:nvCxnSpPr>
      <xdr:spPr bwMode="auto">
        <a:xfrm flipV="1">
          <a:off x="2908300" y="6953638"/>
          <a:ext cx="698500" cy="61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47820</xdr:rowOff>
    </xdr:from>
    <xdr:ext cx="762000" cy="259045"/>
    <xdr:sp macro="" textlink="">
      <xdr:nvSpPr>
        <xdr:cNvPr id="123" name="テキスト ボックス 122"/>
        <xdr:cNvSpPr txBox="1"/>
      </xdr:nvSpPr>
      <xdr:spPr>
        <a:xfrm>
          <a:off x="32258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84379</xdr:rowOff>
    </xdr:from>
    <xdr:ext cx="762000" cy="259045"/>
    <xdr:sp macro="" textlink="">
      <xdr:nvSpPr>
        <xdr:cNvPr id="125" name="テキスト ボックス 124"/>
        <xdr:cNvSpPr txBox="1"/>
      </xdr:nvSpPr>
      <xdr:spPr>
        <a:xfrm>
          <a:off x="2527300" y="720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220349</xdr:rowOff>
    </xdr:from>
    <xdr:to>
      <xdr:col>29</xdr:col>
      <xdr:colOff>177800</xdr:colOff>
      <xdr:row>35</xdr:row>
      <xdr:rowOff>321949</xdr:rowOff>
    </xdr:to>
    <xdr:sp macro="" textlink="">
      <xdr:nvSpPr>
        <xdr:cNvPr id="131" name="楕円 130"/>
        <xdr:cNvSpPr/>
      </xdr:nvSpPr>
      <xdr:spPr bwMode="auto">
        <a:xfrm>
          <a:off x="5600700" y="6830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65426</xdr:rowOff>
    </xdr:from>
    <xdr:ext cx="762000" cy="259045"/>
    <xdr:sp macro="" textlink="">
      <xdr:nvSpPr>
        <xdr:cNvPr id="132" name="人口1人当たり決算額の推移該当値テキスト445"/>
        <xdr:cNvSpPr txBox="1"/>
      </xdr:nvSpPr>
      <xdr:spPr>
        <a:xfrm>
          <a:off x="5740400" y="667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228366</xdr:rowOff>
    </xdr:from>
    <xdr:to>
      <xdr:col>26</xdr:col>
      <xdr:colOff>101600</xdr:colOff>
      <xdr:row>35</xdr:row>
      <xdr:rowOff>329966</xdr:rowOff>
    </xdr:to>
    <xdr:sp macro="" textlink="">
      <xdr:nvSpPr>
        <xdr:cNvPr id="133" name="楕円 132"/>
        <xdr:cNvSpPr/>
      </xdr:nvSpPr>
      <xdr:spPr bwMode="auto">
        <a:xfrm>
          <a:off x="4953000" y="6838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340143</xdr:rowOff>
    </xdr:from>
    <xdr:ext cx="736600" cy="259045"/>
    <xdr:sp macro="" textlink="">
      <xdr:nvSpPr>
        <xdr:cNvPr id="134" name="テキスト ボックス 133"/>
        <xdr:cNvSpPr txBox="1"/>
      </xdr:nvSpPr>
      <xdr:spPr>
        <a:xfrm>
          <a:off x="4622800" y="660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204575</xdr:rowOff>
    </xdr:from>
    <xdr:to>
      <xdr:col>22</xdr:col>
      <xdr:colOff>165100</xdr:colOff>
      <xdr:row>35</xdr:row>
      <xdr:rowOff>306175</xdr:rowOff>
    </xdr:to>
    <xdr:sp macro="" textlink="">
      <xdr:nvSpPr>
        <xdr:cNvPr id="135" name="楕円 134"/>
        <xdr:cNvSpPr/>
      </xdr:nvSpPr>
      <xdr:spPr bwMode="auto">
        <a:xfrm>
          <a:off x="4254500" y="6814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316352</xdr:rowOff>
    </xdr:from>
    <xdr:ext cx="762000" cy="259045"/>
    <xdr:sp macro="" textlink="">
      <xdr:nvSpPr>
        <xdr:cNvPr id="136" name="テキスト ボックス 135"/>
        <xdr:cNvSpPr txBox="1"/>
      </xdr:nvSpPr>
      <xdr:spPr>
        <a:xfrm>
          <a:off x="3924300" y="658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292488</xdr:rowOff>
    </xdr:from>
    <xdr:to>
      <xdr:col>19</xdr:col>
      <xdr:colOff>38100</xdr:colOff>
      <xdr:row>36</xdr:row>
      <xdr:rowOff>51188</xdr:rowOff>
    </xdr:to>
    <xdr:sp macro="" textlink="">
      <xdr:nvSpPr>
        <xdr:cNvPr id="137" name="楕円 136"/>
        <xdr:cNvSpPr/>
      </xdr:nvSpPr>
      <xdr:spPr bwMode="auto">
        <a:xfrm>
          <a:off x="3556000" y="6902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61365</xdr:rowOff>
    </xdr:from>
    <xdr:ext cx="762000" cy="259045"/>
    <xdr:sp macro="" textlink="">
      <xdr:nvSpPr>
        <xdr:cNvPr id="138" name="テキスト ボックス 137"/>
        <xdr:cNvSpPr txBox="1"/>
      </xdr:nvSpPr>
      <xdr:spPr>
        <a:xfrm>
          <a:off x="3225800" y="667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11294</xdr:rowOff>
    </xdr:from>
    <xdr:to>
      <xdr:col>15</xdr:col>
      <xdr:colOff>101600</xdr:colOff>
      <xdr:row>36</xdr:row>
      <xdr:rowOff>112894</xdr:rowOff>
    </xdr:to>
    <xdr:sp macro="" textlink="">
      <xdr:nvSpPr>
        <xdr:cNvPr id="139" name="楕円 138"/>
        <xdr:cNvSpPr/>
      </xdr:nvSpPr>
      <xdr:spPr bwMode="auto">
        <a:xfrm>
          <a:off x="2857500" y="6964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123071</xdr:rowOff>
    </xdr:from>
    <xdr:ext cx="762000" cy="259045"/>
    <xdr:sp macro="" textlink="">
      <xdr:nvSpPr>
        <xdr:cNvPr id="140" name="テキスト ボックス 139"/>
        <xdr:cNvSpPr txBox="1"/>
      </xdr:nvSpPr>
      <xdr:spPr>
        <a:xfrm>
          <a:off x="2527300" y="67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7,544
7,453
90.76
9,530,718
9,422,466
86,434
3,294,382
9,954,587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28709</xdr:rowOff>
    </xdr:from>
    <xdr:to>
      <xdr:col>24</xdr:col>
      <xdr:colOff>63500</xdr:colOff>
      <xdr:row>33</xdr:row>
      <xdr:rowOff>71088</xdr:rowOff>
    </xdr:to>
    <xdr:cxnSp macro="">
      <xdr:nvCxnSpPr>
        <xdr:cNvPr id="63" name="直線コネクタ 62"/>
        <xdr:cNvCxnSpPr/>
      </xdr:nvCxnSpPr>
      <xdr:spPr>
        <a:xfrm flipV="1">
          <a:off x="3797300" y="5686559"/>
          <a:ext cx="838200" cy="4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71088</xdr:rowOff>
    </xdr:from>
    <xdr:to>
      <xdr:col>19</xdr:col>
      <xdr:colOff>177800</xdr:colOff>
      <xdr:row>33</xdr:row>
      <xdr:rowOff>136282</xdr:rowOff>
    </xdr:to>
    <xdr:cxnSp macro="">
      <xdr:nvCxnSpPr>
        <xdr:cNvPr id="66" name="直線コネクタ 65"/>
        <xdr:cNvCxnSpPr/>
      </xdr:nvCxnSpPr>
      <xdr:spPr>
        <a:xfrm flipV="1">
          <a:off x="2908300" y="5728938"/>
          <a:ext cx="889000" cy="6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36477</xdr:rowOff>
    </xdr:from>
    <xdr:ext cx="599010" cy="259045"/>
    <xdr:sp macro="" textlink="">
      <xdr:nvSpPr>
        <xdr:cNvPr id="68" name="テキスト ボックス 67"/>
        <xdr:cNvSpPr txBox="1"/>
      </xdr:nvSpPr>
      <xdr:spPr>
        <a:xfrm>
          <a:off x="3497795" y="62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136282</xdr:rowOff>
    </xdr:from>
    <xdr:to>
      <xdr:col>15</xdr:col>
      <xdr:colOff>50800</xdr:colOff>
      <xdr:row>33</xdr:row>
      <xdr:rowOff>149900</xdr:rowOff>
    </xdr:to>
    <xdr:cxnSp macro="">
      <xdr:nvCxnSpPr>
        <xdr:cNvPr id="69" name="直線コネクタ 68"/>
        <xdr:cNvCxnSpPr/>
      </xdr:nvCxnSpPr>
      <xdr:spPr>
        <a:xfrm flipV="1">
          <a:off x="2019300" y="5794132"/>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30413</xdr:rowOff>
    </xdr:from>
    <xdr:ext cx="599010" cy="259045"/>
    <xdr:sp macro="" textlink="">
      <xdr:nvSpPr>
        <xdr:cNvPr id="71" name="テキスト ボックス 70"/>
        <xdr:cNvSpPr txBox="1"/>
      </xdr:nvSpPr>
      <xdr:spPr>
        <a:xfrm>
          <a:off x="2608795" y="620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149900</xdr:rowOff>
    </xdr:from>
    <xdr:to>
      <xdr:col>10</xdr:col>
      <xdr:colOff>114300</xdr:colOff>
      <xdr:row>34</xdr:row>
      <xdr:rowOff>40640</xdr:rowOff>
    </xdr:to>
    <xdr:cxnSp macro="">
      <xdr:nvCxnSpPr>
        <xdr:cNvPr id="72" name="直線コネクタ 71"/>
        <xdr:cNvCxnSpPr/>
      </xdr:nvCxnSpPr>
      <xdr:spPr>
        <a:xfrm flipV="1">
          <a:off x="1130300" y="5807750"/>
          <a:ext cx="889000" cy="6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46905</xdr:rowOff>
    </xdr:from>
    <xdr:ext cx="599010" cy="259045"/>
    <xdr:sp macro="" textlink="">
      <xdr:nvSpPr>
        <xdr:cNvPr id="74" name="テキスト ボックス 73"/>
        <xdr:cNvSpPr txBox="1"/>
      </xdr:nvSpPr>
      <xdr:spPr>
        <a:xfrm>
          <a:off x="1719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65738</xdr:rowOff>
    </xdr:from>
    <xdr:ext cx="599010" cy="259045"/>
    <xdr:sp macro="" textlink="">
      <xdr:nvSpPr>
        <xdr:cNvPr id="76" name="テキスト ボックス 75"/>
        <xdr:cNvSpPr txBox="1"/>
      </xdr:nvSpPr>
      <xdr:spPr>
        <a:xfrm>
          <a:off x="830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149359</xdr:rowOff>
    </xdr:from>
    <xdr:to>
      <xdr:col>24</xdr:col>
      <xdr:colOff>114300</xdr:colOff>
      <xdr:row>33</xdr:row>
      <xdr:rowOff>79509</xdr:rowOff>
    </xdr:to>
    <xdr:sp macro="" textlink="">
      <xdr:nvSpPr>
        <xdr:cNvPr id="82" name="楕円 81"/>
        <xdr:cNvSpPr/>
      </xdr:nvSpPr>
      <xdr:spPr>
        <a:xfrm>
          <a:off x="4584700" y="563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786</xdr:rowOff>
    </xdr:from>
    <xdr:ext cx="599010" cy="259045"/>
    <xdr:sp macro="" textlink="">
      <xdr:nvSpPr>
        <xdr:cNvPr id="83" name="人件費該当値テキスト"/>
        <xdr:cNvSpPr txBox="1"/>
      </xdr:nvSpPr>
      <xdr:spPr>
        <a:xfrm>
          <a:off x="4686300" y="548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20288</xdr:rowOff>
    </xdr:from>
    <xdr:to>
      <xdr:col>20</xdr:col>
      <xdr:colOff>38100</xdr:colOff>
      <xdr:row>33</xdr:row>
      <xdr:rowOff>121888</xdr:rowOff>
    </xdr:to>
    <xdr:sp macro="" textlink="">
      <xdr:nvSpPr>
        <xdr:cNvPr id="84" name="楕円 83"/>
        <xdr:cNvSpPr/>
      </xdr:nvSpPr>
      <xdr:spPr>
        <a:xfrm>
          <a:off x="3746500" y="567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138415</xdr:rowOff>
    </xdr:from>
    <xdr:ext cx="599010" cy="259045"/>
    <xdr:sp macro="" textlink="">
      <xdr:nvSpPr>
        <xdr:cNvPr id="85" name="テキスト ボックス 84"/>
        <xdr:cNvSpPr txBox="1"/>
      </xdr:nvSpPr>
      <xdr:spPr>
        <a:xfrm>
          <a:off x="3497795" y="545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85482</xdr:rowOff>
    </xdr:from>
    <xdr:to>
      <xdr:col>15</xdr:col>
      <xdr:colOff>101600</xdr:colOff>
      <xdr:row>34</xdr:row>
      <xdr:rowOff>15632</xdr:rowOff>
    </xdr:to>
    <xdr:sp macro="" textlink="">
      <xdr:nvSpPr>
        <xdr:cNvPr id="86" name="楕円 85"/>
        <xdr:cNvSpPr/>
      </xdr:nvSpPr>
      <xdr:spPr>
        <a:xfrm>
          <a:off x="2857500" y="574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32159</xdr:rowOff>
    </xdr:from>
    <xdr:ext cx="599010" cy="259045"/>
    <xdr:sp macro="" textlink="">
      <xdr:nvSpPr>
        <xdr:cNvPr id="87" name="テキスト ボックス 86"/>
        <xdr:cNvSpPr txBox="1"/>
      </xdr:nvSpPr>
      <xdr:spPr>
        <a:xfrm>
          <a:off x="2608795" y="55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99100</xdr:rowOff>
    </xdr:from>
    <xdr:to>
      <xdr:col>10</xdr:col>
      <xdr:colOff>165100</xdr:colOff>
      <xdr:row>34</xdr:row>
      <xdr:rowOff>29250</xdr:rowOff>
    </xdr:to>
    <xdr:sp macro="" textlink="">
      <xdr:nvSpPr>
        <xdr:cNvPr id="88" name="楕円 87"/>
        <xdr:cNvSpPr/>
      </xdr:nvSpPr>
      <xdr:spPr>
        <a:xfrm>
          <a:off x="1968500" y="575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45777</xdr:rowOff>
    </xdr:from>
    <xdr:ext cx="599010" cy="259045"/>
    <xdr:sp macro="" textlink="">
      <xdr:nvSpPr>
        <xdr:cNvPr id="89" name="テキスト ボックス 88"/>
        <xdr:cNvSpPr txBox="1"/>
      </xdr:nvSpPr>
      <xdr:spPr>
        <a:xfrm>
          <a:off x="1719795" y="55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161290</xdr:rowOff>
    </xdr:from>
    <xdr:to>
      <xdr:col>6</xdr:col>
      <xdr:colOff>38100</xdr:colOff>
      <xdr:row>34</xdr:row>
      <xdr:rowOff>91440</xdr:rowOff>
    </xdr:to>
    <xdr:sp macro="" textlink="">
      <xdr:nvSpPr>
        <xdr:cNvPr id="90" name="楕円 89"/>
        <xdr:cNvSpPr/>
      </xdr:nvSpPr>
      <xdr:spPr>
        <a:xfrm>
          <a:off x="1079500" y="581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107967</xdr:rowOff>
    </xdr:from>
    <xdr:ext cx="599010" cy="259045"/>
    <xdr:sp macro="" textlink="">
      <xdr:nvSpPr>
        <xdr:cNvPr id="91" name="テキスト ボックス 90"/>
        <xdr:cNvSpPr txBox="1"/>
      </xdr:nvSpPr>
      <xdr:spPr>
        <a:xfrm>
          <a:off x="830795" y="5594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21788</xdr:rowOff>
    </xdr:from>
    <xdr:to>
      <xdr:col>24</xdr:col>
      <xdr:colOff>63500</xdr:colOff>
      <xdr:row>50</xdr:row>
      <xdr:rowOff>113873</xdr:rowOff>
    </xdr:to>
    <xdr:cxnSp macro="">
      <xdr:nvCxnSpPr>
        <xdr:cNvPr id="118" name="直線コネクタ 117"/>
        <xdr:cNvCxnSpPr/>
      </xdr:nvCxnSpPr>
      <xdr:spPr>
        <a:xfrm flipV="1">
          <a:off x="3797300" y="8594288"/>
          <a:ext cx="838200" cy="9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1152</xdr:rowOff>
    </xdr:from>
    <xdr:ext cx="599010" cy="259045"/>
    <xdr:sp macro="" textlink="">
      <xdr:nvSpPr>
        <xdr:cNvPr id="119" name="物件費平均値テキスト"/>
        <xdr:cNvSpPr txBox="1"/>
      </xdr:nvSpPr>
      <xdr:spPr>
        <a:xfrm>
          <a:off x="4686300" y="9430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99855</xdr:rowOff>
    </xdr:from>
    <xdr:to>
      <xdr:col>19</xdr:col>
      <xdr:colOff>177800</xdr:colOff>
      <xdr:row>50</xdr:row>
      <xdr:rowOff>113873</xdr:rowOff>
    </xdr:to>
    <xdr:cxnSp macro="">
      <xdr:nvCxnSpPr>
        <xdr:cNvPr id="121" name="直線コネクタ 120"/>
        <xdr:cNvCxnSpPr/>
      </xdr:nvCxnSpPr>
      <xdr:spPr>
        <a:xfrm>
          <a:off x="2908300" y="8672355"/>
          <a:ext cx="889000" cy="1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140003</xdr:rowOff>
    </xdr:from>
    <xdr:ext cx="599010" cy="259045"/>
    <xdr:sp macro="" textlink="">
      <xdr:nvSpPr>
        <xdr:cNvPr id="123" name="テキスト ボックス 122"/>
        <xdr:cNvSpPr txBox="1"/>
      </xdr:nvSpPr>
      <xdr:spPr>
        <a:xfrm>
          <a:off x="3497795" y="956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99855</xdr:rowOff>
    </xdr:from>
    <xdr:to>
      <xdr:col>15</xdr:col>
      <xdr:colOff>50800</xdr:colOff>
      <xdr:row>51</xdr:row>
      <xdr:rowOff>27599</xdr:rowOff>
    </xdr:to>
    <xdr:cxnSp macro="">
      <xdr:nvCxnSpPr>
        <xdr:cNvPr id="124" name="直線コネクタ 123"/>
        <xdr:cNvCxnSpPr/>
      </xdr:nvCxnSpPr>
      <xdr:spPr>
        <a:xfrm flipV="1">
          <a:off x="2019300" y="8672355"/>
          <a:ext cx="889000" cy="9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135953</xdr:rowOff>
    </xdr:from>
    <xdr:ext cx="599010" cy="259045"/>
    <xdr:sp macro="" textlink="">
      <xdr:nvSpPr>
        <xdr:cNvPr id="126" name="テキスト ボックス 125"/>
        <xdr:cNvSpPr txBox="1"/>
      </xdr:nvSpPr>
      <xdr:spPr>
        <a:xfrm>
          <a:off x="2608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27599</xdr:rowOff>
    </xdr:from>
    <xdr:to>
      <xdr:col>10</xdr:col>
      <xdr:colOff>114300</xdr:colOff>
      <xdr:row>51</xdr:row>
      <xdr:rowOff>100499</xdr:rowOff>
    </xdr:to>
    <xdr:cxnSp macro="">
      <xdr:nvCxnSpPr>
        <xdr:cNvPr id="127" name="直線コネクタ 126"/>
        <xdr:cNvCxnSpPr/>
      </xdr:nvCxnSpPr>
      <xdr:spPr>
        <a:xfrm flipV="1">
          <a:off x="1130300" y="8771549"/>
          <a:ext cx="889000" cy="7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161241</xdr:rowOff>
    </xdr:from>
    <xdr:ext cx="599010" cy="259045"/>
    <xdr:sp macro="" textlink="">
      <xdr:nvSpPr>
        <xdr:cNvPr id="129" name="テキスト ボックス 128"/>
        <xdr:cNvSpPr txBox="1"/>
      </xdr:nvSpPr>
      <xdr:spPr>
        <a:xfrm>
          <a:off x="1719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38848</xdr:rowOff>
    </xdr:from>
    <xdr:ext cx="599010" cy="259045"/>
    <xdr:sp macro="" textlink="">
      <xdr:nvSpPr>
        <xdr:cNvPr id="131" name="テキスト ボックス 130"/>
        <xdr:cNvSpPr txBox="1"/>
      </xdr:nvSpPr>
      <xdr:spPr>
        <a:xfrm>
          <a:off x="830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142438</xdr:rowOff>
    </xdr:from>
    <xdr:to>
      <xdr:col>24</xdr:col>
      <xdr:colOff>114300</xdr:colOff>
      <xdr:row>50</xdr:row>
      <xdr:rowOff>72588</xdr:rowOff>
    </xdr:to>
    <xdr:sp macro="" textlink="">
      <xdr:nvSpPr>
        <xdr:cNvPr id="137" name="楕円 136"/>
        <xdr:cNvSpPr/>
      </xdr:nvSpPr>
      <xdr:spPr>
        <a:xfrm>
          <a:off x="4584700" y="854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76391</xdr:rowOff>
    </xdr:from>
    <xdr:ext cx="599010" cy="259045"/>
    <xdr:sp macro="" textlink="">
      <xdr:nvSpPr>
        <xdr:cNvPr id="138" name="物件費該当値テキスト"/>
        <xdr:cNvSpPr txBox="1"/>
      </xdr:nvSpPr>
      <xdr:spPr>
        <a:xfrm>
          <a:off x="4686300" y="847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63073</xdr:rowOff>
    </xdr:from>
    <xdr:to>
      <xdr:col>20</xdr:col>
      <xdr:colOff>38100</xdr:colOff>
      <xdr:row>50</xdr:row>
      <xdr:rowOff>164673</xdr:rowOff>
    </xdr:to>
    <xdr:sp macro="" textlink="">
      <xdr:nvSpPr>
        <xdr:cNvPr id="139" name="楕円 138"/>
        <xdr:cNvSpPr/>
      </xdr:nvSpPr>
      <xdr:spPr>
        <a:xfrm>
          <a:off x="3746500" y="863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9750</xdr:rowOff>
    </xdr:from>
    <xdr:ext cx="599010" cy="259045"/>
    <xdr:sp macro="" textlink="">
      <xdr:nvSpPr>
        <xdr:cNvPr id="140" name="テキスト ボックス 139"/>
        <xdr:cNvSpPr txBox="1"/>
      </xdr:nvSpPr>
      <xdr:spPr>
        <a:xfrm>
          <a:off x="3497795" y="841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49055</xdr:rowOff>
    </xdr:from>
    <xdr:to>
      <xdr:col>15</xdr:col>
      <xdr:colOff>101600</xdr:colOff>
      <xdr:row>50</xdr:row>
      <xdr:rowOff>150655</xdr:rowOff>
    </xdr:to>
    <xdr:sp macro="" textlink="">
      <xdr:nvSpPr>
        <xdr:cNvPr id="141" name="楕円 140"/>
        <xdr:cNvSpPr/>
      </xdr:nvSpPr>
      <xdr:spPr>
        <a:xfrm>
          <a:off x="2857500" y="862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167182</xdr:rowOff>
    </xdr:from>
    <xdr:ext cx="599010" cy="259045"/>
    <xdr:sp macro="" textlink="">
      <xdr:nvSpPr>
        <xdr:cNvPr id="142" name="テキスト ボックス 141"/>
        <xdr:cNvSpPr txBox="1"/>
      </xdr:nvSpPr>
      <xdr:spPr>
        <a:xfrm>
          <a:off x="2608795" y="839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148249</xdr:rowOff>
    </xdr:from>
    <xdr:to>
      <xdr:col>10</xdr:col>
      <xdr:colOff>165100</xdr:colOff>
      <xdr:row>51</xdr:row>
      <xdr:rowOff>78399</xdr:rowOff>
    </xdr:to>
    <xdr:sp macro="" textlink="">
      <xdr:nvSpPr>
        <xdr:cNvPr id="143" name="楕円 142"/>
        <xdr:cNvSpPr/>
      </xdr:nvSpPr>
      <xdr:spPr>
        <a:xfrm>
          <a:off x="1968500" y="872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94926</xdr:rowOff>
    </xdr:from>
    <xdr:ext cx="599010" cy="259045"/>
    <xdr:sp macro="" textlink="">
      <xdr:nvSpPr>
        <xdr:cNvPr id="144" name="テキスト ボックス 143"/>
        <xdr:cNvSpPr txBox="1"/>
      </xdr:nvSpPr>
      <xdr:spPr>
        <a:xfrm>
          <a:off x="1719795" y="849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49699</xdr:rowOff>
    </xdr:from>
    <xdr:to>
      <xdr:col>6</xdr:col>
      <xdr:colOff>38100</xdr:colOff>
      <xdr:row>51</xdr:row>
      <xdr:rowOff>151299</xdr:rowOff>
    </xdr:to>
    <xdr:sp macro="" textlink="">
      <xdr:nvSpPr>
        <xdr:cNvPr id="145" name="楕円 144"/>
        <xdr:cNvSpPr/>
      </xdr:nvSpPr>
      <xdr:spPr>
        <a:xfrm>
          <a:off x="1079500" y="879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167826</xdr:rowOff>
    </xdr:from>
    <xdr:ext cx="599010" cy="259045"/>
    <xdr:sp macro="" textlink="">
      <xdr:nvSpPr>
        <xdr:cNvPr id="146" name="テキスト ボックス 145"/>
        <xdr:cNvSpPr txBox="1"/>
      </xdr:nvSpPr>
      <xdr:spPr>
        <a:xfrm>
          <a:off x="830795" y="856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73710</xdr:rowOff>
    </xdr:from>
    <xdr:to>
      <xdr:col>24</xdr:col>
      <xdr:colOff>63500</xdr:colOff>
      <xdr:row>76</xdr:row>
      <xdr:rowOff>76606</xdr:rowOff>
    </xdr:to>
    <xdr:cxnSp macro="">
      <xdr:nvCxnSpPr>
        <xdr:cNvPr id="175" name="直線コネクタ 174"/>
        <xdr:cNvCxnSpPr/>
      </xdr:nvCxnSpPr>
      <xdr:spPr>
        <a:xfrm>
          <a:off x="3797300" y="13103910"/>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148975</xdr:rowOff>
    </xdr:from>
    <xdr:ext cx="469744" cy="259045"/>
    <xdr:sp macro="" textlink="">
      <xdr:nvSpPr>
        <xdr:cNvPr id="176" name="維持補修費平均値テキスト"/>
        <xdr:cNvSpPr txBox="1"/>
      </xdr:nvSpPr>
      <xdr:spPr>
        <a:xfrm>
          <a:off x="4686300" y="13179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73710</xdr:rowOff>
    </xdr:from>
    <xdr:to>
      <xdr:col>19</xdr:col>
      <xdr:colOff>177800</xdr:colOff>
      <xdr:row>76</xdr:row>
      <xdr:rowOff>142139</xdr:rowOff>
    </xdr:to>
    <xdr:cxnSp macro="">
      <xdr:nvCxnSpPr>
        <xdr:cNvPr id="178" name="直線コネクタ 177"/>
        <xdr:cNvCxnSpPr/>
      </xdr:nvCxnSpPr>
      <xdr:spPr>
        <a:xfrm flipV="1">
          <a:off x="2908300" y="13103910"/>
          <a:ext cx="889000" cy="6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56163</xdr:rowOff>
    </xdr:from>
    <xdr:ext cx="469744" cy="259045"/>
    <xdr:sp macro="" textlink="">
      <xdr:nvSpPr>
        <xdr:cNvPr id="180" name="テキスト ボックス 179"/>
        <xdr:cNvSpPr txBox="1"/>
      </xdr:nvSpPr>
      <xdr:spPr>
        <a:xfrm>
          <a:off x="3562428" y="1325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107620</xdr:rowOff>
    </xdr:from>
    <xdr:to>
      <xdr:col>15</xdr:col>
      <xdr:colOff>50800</xdr:colOff>
      <xdr:row>76</xdr:row>
      <xdr:rowOff>142139</xdr:rowOff>
    </xdr:to>
    <xdr:cxnSp macro="">
      <xdr:nvCxnSpPr>
        <xdr:cNvPr id="181" name="直線コネクタ 180"/>
        <xdr:cNvCxnSpPr/>
      </xdr:nvCxnSpPr>
      <xdr:spPr>
        <a:xfrm>
          <a:off x="2019300" y="13137820"/>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68890</xdr:rowOff>
    </xdr:from>
    <xdr:ext cx="469744" cy="259045"/>
    <xdr:sp macro="" textlink="">
      <xdr:nvSpPr>
        <xdr:cNvPr id="183" name="テキスト ボックス 182"/>
        <xdr:cNvSpPr txBox="1"/>
      </xdr:nvSpPr>
      <xdr:spPr>
        <a:xfrm>
          <a:off x="2673428" y="132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107620</xdr:rowOff>
    </xdr:from>
    <xdr:to>
      <xdr:col>10</xdr:col>
      <xdr:colOff>114300</xdr:colOff>
      <xdr:row>77</xdr:row>
      <xdr:rowOff>5283</xdr:rowOff>
    </xdr:to>
    <xdr:cxnSp macro="">
      <xdr:nvCxnSpPr>
        <xdr:cNvPr id="184" name="直線コネクタ 183"/>
        <xdr:cNvCxnSpPr/>
      </xdr:nvCxnSpPr>
      <xdr:spPr>
        <a:xfrm flipV="1">
          <a:off x="1130300" y="13137820"/>
          <a:ext cx="889000" cy="6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73575</xdr:rowOff>
    </xdr:from>
    <xdr:ext cx="469744" cy="259045"/>
    <xdr:sp macro="" textlink="">
      <xdr:nvSpPr>
        <xdr:cNvPr id="186" name="テキスト ボックス 185"/>
        <xdr:cNvSpPr txBox="1"/>
      </xdr:nvSpPr>
      <xdr:spPr>
        <a:xfrm>
          <a:off x="1784428" y="1327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121810</xdr:rowOff>
    </xdr:from>
    <xdr:ext cx="469744" cy="259045"/>
    <xdr:sp macro="" textlink="">
      <xdr:nvSpPr>
        <xdr:cNvPr id="188" name="テキスト ボックス 187"/>
        <xdr:cNvSpPr txBox="1"/>
      </xdr:nvSpPr>
      <xdr:spPr>
        <a:xfrm>
          <a:off x="895428" y="1332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25806</xdr:rowOff>
    </xdr:from>
    <xdr:to>
      <xdr:col>24</xdr:col>
      <xdr:colOff>114300</xdr:colOff>
      <xdr:row>76</xdr:row>
      <xdr:rowOff>127406</xdr:rowOff>
    </xdr:to>
    <xdr:sp macro="" textlink="">
      <xdr:nvSpPr>
        <xdr:cNvPr id="194" name="楕円 193"/>
        <xdr:cNvSpPr/>
      </xdr:nvSpPr>
      <xdr:spPr>
        <a:xfrm>
          <a:off x="4584700" y="1305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48683</xdr:rowOff>
    </xdr:from>
    <xdr:ext cx="534377" cy="259045"/>
    <xdr:sp macro="" textlink="">
      <xdr:nvSpPr>
        <xdr:cNvPr id="195" name="維持補修費該当値テキスト"/>
        <xdr:cNvSpPr txBox="1"/>
      </xdr:nvSpPr>
      <xdr:spPr>
        <a:xfrm>
          <a:off x="4686300" y="1290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22910</xdr:rowOff>
    </xdr:from>
    <xdr:to>
      <xdr:col>20</xdr:col>
      <xdr:colOff>38100</xdr:colOff>
      <xdr:row>76</xdr:row>
      <xdr:rowOff>124510</xdr:rowOff>
    </xdr:to>
    <xdr:sp macro="" textlink="">
      <xdr:nvSpPr>
        <xdr:cNvPr id="196" name="楕円 195"/>
        <xdr:cNvSpPr/>
      </xdr:nvSpPr>
      <xdr:spPr>
        <a:xfrm>
          <a:off x="3746500" y="130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141038</xdr:rowOff>
    </xdr:from>
    <xdr:ext cx="534377" cy="259045"/>
    <xdr:sp macro="" textlink="">
      <xdr:nvSpPr>
        <xdr:cNvPr id="197" name="テキスト ボックス 196"/>
        <xdr:cNvSpPr txBox="1"/>
      </xdr:nvSpPr>
      <xdr:spPr>
        <a:xfrm>
          <a:off x="3530111" y="128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91339</xdr:rowOff>
    </xdr:from>
    <xdr:to>
      <xdr:col>15</xdr:col>
      <xdr:colOff>101600</xdr:colOff>
      <xdr:row>77</xdr:row>
      <xdr:rowOff>21489</xdr:rowOff>
    </xdr:to>
    <xdr:sp macro="" textlink="">
      <xdr:nvSpPr>
        <xdr:cNvPr id="198" name="楕円 197"/>
        <xdr:cNvSpPr/>
      </xdr:nvSpPr>
      <xdr:spPr>
        <a:xfrm>
          <a:off x="2857500" y="131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38016</xdr:rowOff>
    </xdr:from>
    <xdr:ext cx="534377" cy="259045"/>
    <xdr:sp macro="" textlink="">
      <xdr:nvSpPr>
        <xdr:cNvPr id="199" name="テキスト ボックス 198"/>
        <xdr:cNvSpPr txBox="1"/>
      </xdr:nvSpPr>
      <xdr:spPr>
        <a:xfrm>
          <a:off x="2641111" y="1289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56820</xdr:rowOff>
    </xdr:from>
    <xdr:to>
      <xdr:col>10</xdr:col>
      <xdr:colOff>165100</xdr:colOff>
      <xdr:row>76</xdr:row>
      <xdr:rowOff>158420</xdr:rowOff>
    </xdr:to>
    <xdr:sp macro="" textlink="">
      <xdr:nvSpPr>
        <xdr:cNvPr id="200" name="楕円 199"/>
        <xdr:cNvSpPr/>
      </xdr:nvSpPr>
      <xdr:spPr>
        <a:xfrm>
          <a:off x="1968500" y="1308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3497</xdr:rowOff>
    </xdr:from>
    <xdr:ext cx="534377" cy="259045"/>
    <xdr:sp macro="" textlink="">
      <xdr:nvSpPr>
        <xdr:cNvPr id="201" name="テキスト ボックス 200"/>
        <xdr:cNvSpPr txBox="1"/>
      </xdr:nvSpPr>
      <xdr:spPr>
        <a:xfrm>
          <a:off x="1752111" y="1286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125933</xdr:rowOff>
    </xdr:from>
    <xdr:to>
      <xdr:col>6</xdr:col>
      <xdr:colOff>38100</xdr:colOff>
      <xdr:row>77</xdr:row>
      <xdr:rowOff>56083</xdr:rowOff>
    </xdr:to>
    <xdr:sp macro="" textlink="">
      <xdr:nvSpPr>
        <xdr:cNvPr id="202" name="楕円 201"/>
        <xdr:cNvSpPr/>
      </xdr:nvSpPr>
      <xdr:spPr>
        <a:xfrm>
          <a:off x="1079500" y="1315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72610</xdr:rowOff>
    </xdr:from>
    <xdr:ext cx="534377" cy="259045"/>
    <xdr:sp macro="" textlink="">
      <xdr:nvSpPr>
        <xdr:cNvPr id="203" name="テキスト ボックス 202"/>
        <xdr:cNvSpPr txBox="1"/>
      </xdr:nvSpPr>
      <xdr:spPr>
        <a:xfrm>
          <a:off x="863111" y="1293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145111</xdr:rowOff>
    </xdr:from>
    <xdr:to>
      <xdr:col>24</xdr:col>
      <xdr:colOff>63500</xdr:colOff>
      <xdr:row>96</xdr:row>
      <xdr:rowOff>157874</xdr:rowOff>
    </xdr:to>
    <xdr:cxnSp macro="">
      <xdr:nvCxnSpPr>
        <xdr:cNvPr id="233" name="直線コネクタ 232"/>
        <xdr:cNvCxnSpPr/>
      </xdr:nvCxnSpPr>
      <xdr:spPr>
        <a:xfrm flipV="1">
          <a:off x="3797300" y="16604311"/>
          <a:ext cx="8382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157874</xdr:rowOff>
    </xdr:from>
    <xdr:to>
      <xdr:col>19</xdr:col>
      <xdr:colOff>177800</xdr:colOff>
      <xdr:row>96</xdr:row>
      <xdr:rowOff>170929</xdr:rowOff>
    </xdr:to>
    <xdr:cxnSp macro="">
      <xdr:nvCxnSpPr>
        <xdr:cNvPr id="236" name="直線コネクタ 235"/>
        <xdr:cNvCxnSpPr/>
      </xdr:nvCxnSpPr>
      <xdr:spPr>
        <a:xfrm flipV="1">
          <a:off x="2908300" y="16617074"/>
          <a:ext cx="889000" cy="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92900</xdr:rowOff>
    </xdr:from>
    <xdr:to>
      <xdr:col>15</xdr:col>
      <xdr:colOff>50800</xdr:colOff>
      <xdr:row>96</xdr:row>
      <xdr:rowOff>170929</xdr:rowOff>
    </xdr:to>
    <xdr:cxnSp macro="">
      <xdr:nvCxnSpPr>
        <xdr:cNvPr id="239" name="直線コネクタ 238"/>
        <xdr:cNvCxnSpPr/>
      </xdr:nvCxnSpPr>
      <xdr:spPr>
        <a:xfrm>
          <a:off x="2019300" y="16552100"/>
          <a:ext cx="889000" cy="7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92900</xdr:rowOff>
    </xdr:from>
    <xdr:to>
      <xdr:col>10</xdr:col>
      <xdr:colOff>114300</xdr:colOff>
      <xdr:row>97</xdr:row>
      <xdr:rowOff>1626</xdr:rowOff>
    </xdr:to>
    <xdr:cxnSp macro="">
      <xdr:nvCxnSpPr>
        <xdr:cNvPr id="242" name="直線コネクタ 241"/>
        <xdr:cNvCxnSpPr/>
      </xdr:nvCxnSpPr>
      <xdr:spPr>
        <a:xfrm flipV="1">
          <a:off x="1130300" y="16552100"/>
          <a:ext cx="889000" cy="8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6" name="テキスト ボックス 245"/>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94311</xdr:rowOff>
    </xdr:from>
    <xdr:to>
      <xdr:col>24</xdr:col>
      <xdr:colOff>114300</xdr:colOff>
      <xdr:row>97</xdr:row>
      <xdr:rowOff>24461</xdr:rowOff>
    </xdr:to>
    <xdr:sp macro="" textlink="">
      <xdr:nvSpPr>
        <xdr:cNvPr id="252" name="楕円 251"/>
        <xdr:cNvSpPr/>
      </xdr:nvSpPr>
      <xdr:spPr>
        <a:xfrm>
          <a:off x="4584700" y="1655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72738</xdr:rowOff>
    </xdr:from>
    <xdr:ext cx="534377" cy="259045"/>
    <xdr:sp macro="" textlink="">
      <xdr:nvSpPr>
        <xdr:cNvPr id="253" name="扶助費該当値テキスト"/>
        <xdr:cNvSpPr txBox="1"/>
      </xdr:nvSpPr>
      <xdr:spPr>
        <a:xfrm>
          <a:off x="4686300" y="1653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107074</xdr:rowOff>
    </xdr:from>
    <xdr:to>
      <xdr:col>20</xdr:col>
      <xdr:colOff>38100</xdr:colOff>
      <xdr:row>97</xdr:row>
      <xdr:rowOff>37224</xdr:rowOff>
    </xdr:to>
    <xdr:sp macro="" textlink="">
      <xdr:nvSpPr>
        <xdr:cNvPr id="254" name="楕円 253"/>
        <xdr:cNvSpPr/>
      </xdr:nvSpPr>
      <xdr:spPr>
        <a:xfrm>
          <a:off x="3746500" y="1656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28351</xdr:rowOff>
    </xdr:from>
    <xdr:ext cx="534377" cy="259045"/>
    <xdr:sp macro="" textlink="">
      <xdr:nvSpPr>
        <xdr:cNvPr id="255" name="テキスト ボックス 254"/>
        <xdr:cNvSpPr txBox="1"/>
      </xdr:nvSpPr>
      <xdr:spPr>
        <a:xfrm>
          <a:off x="3530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120129</xdr:rowOff>
    </xdr:from>
    <xdr:to>
      <xdr:col>15</xdr:col>
      <xdr:colOff>101600</xdr:colOff>
      <xdr:row>97</xdr:row>
      <xdr:rowOff>50279</xdr:rowOff>
    </xdr:to>
    <xdr:sp macro="" textlink="">
      <xdr:nvSpPr>
        <xdr:cNvPr id="256" name="楕円 255"/>
        <xdr:cNvSpPr/>
      </xdr:nvSpPr>
      <xdr:spPr>
        <a:xfrm>
          <a:off x="2857500" y="1657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41406</xdr:rowOff>
    </xdr:from>
    <xdr:ext cx="534377" cy="259045"/>
    <xdr:sp macro="" textlink="">
      <xdr:nvSpPr>
        <xdr:cNvPr id="257" name="テキスト ボックス 256"/>
        <xdr:cNvSpPr txBox="1"/>
      </xdr:nvSpPr>
      <xdr:spPr>
        <a:xfrm>
          <a:off x="2641111" y="1667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42100</xdr:rowOff>
    </xdr:from>
    <xdr:to>
      <xdr:col>10</xdr:col>
      <xdr:colOff>165100</xdr:colOff>
      <xdr:row>96</xdr:row>
      <xdr:rowOff>143700</xdr:rowOff>
    </xdr:to>
    <xdr:sp macro="" textlink="">
      <xdr:nvSpPr>
        <xdr:cNvPr id="258" name="楕円 257"/>
        <xdr:cNvSpPr/>
      </xdr:nvSpPr>
      <xdr:spPr>
        <a:xfrm>
          <a:off x="1968500" y="165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134827</xdr:rowOff>
    </xdr:from>
    <xdr:ext cx="534377" cy="259045"/>
    <xdr:sp macro="" textlink="">
      <xdr:nvSpPr>
        <xdr:cNvPr id="259" name="テキスト ボックス 258"/>
        <xdr:cNvSpPr txBox="1"/>
      </xdr:nvSpPr>
      <xdr:spPr>
        <a:xfrm>
          <a:off x="1752111" y="1659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122276</xdr:rowOff>
    </xdr:from>
    <xdr:to>
      <xdr:col>6</xdr:col>
      <xdr:colOff>38100</xdr:colOff>
      <xdr:row>97</xdr:row>
      <xdr:rowOff>52426</xdr:rowOff>
    </xdr:to>
    <xdr:sp macro="" textlink="">
      <xdr:nvSpPr>
        <xdr:cNvPr id="260" name="楕円 259"/>
        <xdr:cNvSpPr/>
      </xdr:nvSpPr>
      <xdr:spPr>
        <a:xfrm>
          <a:off x="1079500" y="1658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43553</xdr:rowOff>
    </xdr:from>
    <xdr:ext cx="534377" cy="259045"/>
    <xdr:sp macro="" textlink="">
      <xdr:nvSpPr>
        <xdr:cNvPr id="261" name="テキスト ボックス 260"/>
        <xdr:cNvSpPr txBox="1"/>
      </xdr:nvSpPr>
      <xdr:spPr>
        <a:xfrm>
          <a:off x="863111" y="166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36702</xdr:rowOff>
    </xdr:from>
    <xdr:to>
      <xdr:col>55</xdr:col>
      <xdr:colOff>0</xdr:colOff>
      <xdr:row>36</xdr:row>
      <xdr:rowOff>84763</xdr:rowOff>
    </xdr:to>
    <xdr:cxnSp macro="">
      <xdr:nvCxnSpPr>
        <xdr:cNvPr id="288" name="直線コネクタ 287"/>
        <xdr:cNvCxnSpPr/>
      </xdr:nvCxnSpPr>
      <xdr:spPr>
        <a:xfrm flipV="1">
          <a:off x="9639300" y="6208902"/>
          <a:ext cx="838200" cy="4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84763</xdr:rowOff>
    </xdr:from>
    <xdr:to>
      <xdr:col>50</xdr:col>
      <xdr:colOff>114300</xdr:colOff>
      <xdr:row>36</xdr:row>
      <xdr:rowOff>92275</xdr:rowOff>
    </xdr:to>
    <xdr:cxnSp macro="">
      <xdr:nvCxnSpPr>
        <xdr:cNvPr id="291" name="直線コネクタ 290"/>
        <xdr:cNvCxnSpPr/>
      </xdr:nvCxnSpPr>
      <xdr:spPr>
        <a:xfrm flipV="1">
          <a:off x="8750300" y="6256963"/>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92275</xdr:rowOff>
    </xdr:from>
    <xdr:to>
      <xdr:col>45</xdr:col>
      <xdr:colOff>177800</xdr:colOff>
      <xdr:row>36</xdr:row>
      <xdr:rowOff>110242</xdr:rowOff>
    </xdr:to>
    <xdr:cxnSp macro="">
      <xdr:nvCxnSpPr>
        <xdr:cNvPr id="294" name="直線コネクタ 293"/>
        <xdr:cNvCxnSpPr/>
      </xdr:nvCxnSpPr>
      <xdr:spPr>
        <a:xfrm flipV="1">
          <a:off x="7861300" y="6264475"/>
          <a:ext cx="889000" cy="1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45055</xdr:rowOff>
    </xdr:from>
    <xdr:to>
      <xdr:col>41</xdr:col>
      <xdr:colOff>50800</xdr:colOff>
      <xdr:row>36</xdr:row>
      <xdr:rowOff>110242</xdr:rowOff>
    </xdr:to>
    <xdr:cxnSp macro="">
      <xdr:nvCxnSpPr>
        <xdr:cNvPr id="297" name="直線コネクタ 296"/>
        <xdr:cNvCxnSpPr/>
      </xdr:nvCxnSpPr>
      <xdr:spPr>
        <a:xfrm>
          <a:off x="6972300" y="6217255"/>
          <a:ext cx="889000" cy="6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157352</xdr:rowOff>
    </xdr:from>
    <xdr:to>
      <xdr:col>55</xdr:col>
      <xdr:colOff>50800</xdr:colOff>
      <xdr:row>36</xdr:row>
      <xdr:rowOff>87502</xdr:rowOff>
    </xdr:to>
    <xdr:sp macro="" textlink="">
      <xdr:nvSpPr>
        <xdr:cNvPr id="307" name="楕円 306"/>
        <xdr:cNvSpPr/>
      </xdr:nvSpPr>
      <xdr:spPr>
        <a:xfrm>
          <a:off x="10426700" y="61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135779</xdr:rowOff>
    </xdr:from>
    <xdr:ext cx="534377" cy="259045"/>
    <xdr:sp macro="" textlink="">
      <xdr:nvSpPr>
        <xdr:cNvPr id="308" name="補助費等該当値テキスト"/>
        <xdr:cNvSpPr txBox="1"/>
      </xdr:nvSpPr>
      <xdr:spPr>
        <a:xfrm>
          <a:off x="10528300" y="61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33963</xdr:rowOff>
    </xdr:from>
    <xdr:to>
      <xdr:col>50</xdr:col>
      <xdr:colOff>165100</xdr:colOff>
      <xdr:row>36</xdr:row>
      <xdr:rowOff>135563</xdr:rowOff>
    </xdr:to>
    <xdr:sp macro="" textlink="">
      <xdr:nvSpPr>
        <xdr:cNvPr id="309" name="楕円 308"/>
        <xdr:cNvSpPr/>
      </xdr:nvSpPr>
      <xdr:spPr>
        <a:xfrm>
          <a:off x="9588500" y="620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126690</xdr:rowOff>
    </xdr:from>
    <xdr:ext cx="534377" cy="259045"/>
    <xdr:sp macro="" textlink="">
      <xdr:nvSpPr>
        <xdr:cNvPr id="310" name="テキスト ボックス 309"/>
        <xdr:cNvSpPr txBox="1"/>
      </xdr:nvSpPr>
      <xdr:spPr>
        <a:xfrm>
          <a:off x="9372111" y="62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41475</xdr:rowOff>
    </xdr:from>
    <xdr:to>
      <xdr:col>46</xdr:col>
      <xdr:colOff>38100</xdr:colOff>
      <xdr:row>36</xdr:row>
      <xdr:rowOff>143075</xdr:rowOff>
    </xdr:to>
    <xdr:sp macro="" textlink="">
      <xdr:nvSpPr>
        <xdr:cNvPr id="311" name="楕円 310"/>
        <xdr:cNvSpPr/>
      </xdr:nvSpPr>
      <xdr:spPr>
        <a:xfrm>
          <a:off x="8699500" y="621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134202</xdr:rowOff>
    </xdr:from>
    <xdr:ext cx="534377" cy="259045"/>
    <xdr:sp macro="" textlink="">
      <xdr:nvSpPr>
        <xdr:cNvPr id="312" name="テキスト ボックス 311"/>
        <xdr:cNvSpPr txBox="1"/>
      </xdr:nvSpPr>
      <xdr:spPr>
        <a:xfrm>
          <a:off x="8483111" y="630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59442</xdr:rowOff>
    </xdr:from>
    <xdr:to>
      <xdr:col>41</xdr:col>
      <xdr:colOff>101600</xdr:colOff>
      <xdr:row>36</xdr:row>
      <xdr:rowOff>161042</xdr:rowOff>
    </xdr:to>
    <xdr:sp macro="" textlink="">
      <xdr:nvSpPr>
        <xdr:cNvPr id="313" name="楕円 312"/>
        <xdr:cNvSpPr/>
      </xdr:nvSpPr>
      <xdr:spPr>
        <a:xfrm>
          <a:off x="7810500" y="62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152169</xdr:rowOff>
    </xdr:from>
    <xdr:ext cx="534377" cy="259045"/>
    <xdr:sp macro="" textlink="">
      <xdr:nvSpPr>
        <xdr:cNvPr id="314" name="テキスト ボックス 313"/>
        <xdr:cNvSpPr txBox="1"/>
      </xdr:nvSpPr>
      <xdr:spPr>
        <a:xfrm>
          <a:off x="7594111" y="63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165705</xdr:rowOff>
    </xdr:from>
    <xdr:to>
      <xdr:col>36</xdr:col>
      <xdr:colOff>165100</xdr:colOff>
      <xdr:row>36</xdr:row>
      <xdr:rowOff>95855</xdr:rowOff>
    </xdr:to>
    <xdr:sp macro="" textlink="">
      <xdr:nvSpPr>
        <xdr:cNvPr id="315" name="楕円 314"/>
        <xdr:cNvSpPr/>
      </xdr:nvSpPr>
      <xdr:spPr>
        <a:xfrm>
          <a:off x="6921500" y="616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86982</xdr:rowOff>
    </xdr:from>
    <xdr:ext cx="534377" cy="259045"/>
    <xdr:sp macro="" textlink="">
      <xdr:nvSpPr>
        <xdr:cNvPr id="316" name="テキスト ボックス 315"/>
        <xdr:cNvSpPr txBox="1"/>
      </xdr:nvSpPr>
      <xdr:spPr>
        <a:xfrm>
          <a:off x="6705111" y="625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158795</xdr:rowOff>
    </xdr:from>
    <xdr:to>
      <xdr:col>55</xdr:col>
      <xdr:colOff>0</xdr:colOff>
      <xdr:row>57</xdr:row>
      <xdr:rowOff>162790</xdr:rowOff>
    </xdr:to>
    <xdr:cxnSp macro="">
      <xdr:nvCxnSpPr>
        <xdr:cNvPr id="345" name="直線コネクタ 344"/>
        <xdr:cNvCxnSpPr/>
      </xdr:nvCxnSpPr>
      <xdr:spPr>
        <a:xfrm flipV="1">
          <a:off x="9639300" y="9931445"/>
          <a:ext cx="838200" cy="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32931</xdr:rowOff>
    </xdr:from>
    <xdr:ext cx="599010" cy="259045"/>
    <xdr:sp macro="" textlink="">
      <xdr:nvSpPr>
        <xdr:cNvPr id="346" name="普通建設事業費平均値テキスト"/>
        <xdr:cNvSpPr txBox="1"/>
      </xdr:nvSpPr>
      <xdr:spPr>
        <a:xfrm>
          <a:off x="10528300" y="9977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128790</xdr:rowOff>
    </xdr:from>
    <xdr:to>
      <xdr:col>50</xdr:col>
      <xdr:colOff>114300</xdr:colOff>
      <xdr:row>57</xdr:row>
      <xdr:rowOff>162790</xdr:rowOff>
    </xdr:to>
    <xdr:cxnSp macro="">
      <xdr:nvCxnSpPr>
        <xdr:cNvPr id="348" name="直線コネクタ 347"/>
        <xdr:cNvCxnSpPr/>
      </xdr:nvCxnSpPr>
      <xdr:spPr>
        <a:xfrm>
          <a:off x="8750300" y="9901440"/>
          <a:ext cx="889000" cy="3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165283</xdr:rowOff>
    </xdr:from>
    <xdr:ext cx="599010" cy="259045"/>
    <xdr:sp macro="" textlink="">
      <xdr:nvSpPr>
        <xdr:cNvPr id="350" name="テキスト ボックス 349"/>
        <xdr:cNvSpPr txBox="1"/>
      </xdr:nvSpPr>
      <xdr:spPr>
        <a:xfrm>
          <a:off x="9339795" y="1010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79242</xdr:rowOff>
    </xdr:from>
    <xdr:to>
      <xdr:col>45</xdr:col>
      <xdr:colOff>177800</xdr:colOff>
      <xdr:row>57</xdr:row>
      <xdr:rowOff>128790</xdr:rowOff>
    </xdr:to>
    <xdr:cxnSp macro="">
      <xdr:nvCxnSpPr>
        <xdr:cNvPr id="351" name="直線コネクタ 350"/>
        <xdr:cNvCxnSpPr/>
      </xdr:nvCxnSpPr>
      <xdr:spPr>
        <a:xfrm>
          <a:off x="7861300" y="9851892"/>
          <a:ext cx="889000" cy="4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169311</xdr:rowOff>
    </xdr:from>
    <xdr:ext cx="599010" cy="259045"/>
    <xdr:sp macro="" textlink="">
      <xdr:nvSpPr>
        <xdr:cNvPr id="353" name="テキスト ボックス 352"/>
        <xdr:cNvSpPr txBox="1"/>
      </xdr:nvSpPr>
      <xdr:spPr>
        <a:xfrm>
          <a:off x="8450795" y="1011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79242</xdr:rowOff>
    </xdr:from>
    <xdr:to>
      <xdr:col>41</xdr:col>
      <xdr:colOff>50800</xdr:colOff>
      <xdr:row>57</xdr:row>
      <xdr:rowOff>97557</xdr:rowOff>
    </xdr:to>
    <xdr:cxnSp macro="">
      <xdr:nvCxnSpPr>
        <xdr:cNvPr id="354" name="直線コネクタ 353"/>
        <xdr:cNvCxnSpPr/>
      </xdr:nvCxnSpPr>
      <xdr:spPr>
        <a:xfrm flipV="1">
          <a:off x="6972300" y="9851892"/>
          <a:ext cx="889000" cy="1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166477</xdr:rowOff>
    </xdr:from>
    <xdr:ext cx="599010" cy="259045"/>
    <xdr:sp macro="" textlink="">
      <xdr:nvSpPr>
        <xdr:cNvPr id="356" name="テキスト ボックス 355"/>
        <xdr:cNvSpPr txBox="1"/>
      </xdr:nvSpPr>
      <xdr:spPr>
        <a:xfrm>
          <a:off x="7561795" y="1011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2618</xdr:rowOff>
    </xdr:from>
    <xdr:ext cx="599010" cy="259045"/>
    <xdr:sp macro="" textlink="">
      <xdr:nvSpPr>
        <xdr:cNvPr id="358" name="テキスト ボックス 357"/>
        <xdr:cNvSpPr txBox="1"/>
      </xdr:nvSpPr>
      <xdr:spPr>
        <a:xfrm>
          <a:off x="6672795" y="1011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107995</xdr:rowOff>
    </xdr:from>
    <xdr:to>
      <xdr:col>55</xdr:col>
      <xdr:colOff>50800</xdr:colOff>
      <xdr:row>58</xdr:row>
      <xdr:rowOff>38145</xdr:rowOff>
    </xdr:to>
    <xdr:sp macro="" textlink="">
      <xdr:nvSpPr>
        <xdr:cNvPr id="364" name="楕円 363"/>
        <xdr:cNvSpPr/>
      </xdr:nvSpPr>
      <xdr:spPr>
        <a:xfrm>
          <a:off x="10426700" y="98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130872</xdr:rowOff>
    </xdr:from>
    <xdr:ext cx="599010" cy="259045"/>
    <xdr:sp macro="" textlink="">
      <xdr:nvSpPr>
        <xdr:cNvPr id="365" name="普通建設事業費該当値テキスト"/>
        <xdr:cNvSpPr txBox="1"/>
      </xdr:nvSpPr>
      <xdr:spPr>
        <a:xfrm>
          <a:off x="10528300" y="973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111990</xdr:rowOff>
    </xdr:from>
    <xdr:to>
      <xdr:col>50</xdr:col>
      <xdr:colOff>165100</xdr:colOff>
      <xdr:row>58</xdr:row>
      <xdr:rowOff>42140</xdr:rowOff>
    </xdr:to>
    <xdr:sp macro="" textlink="">
      <xdr:nvSpPr>
        <xdr:cNvPr id="366" name="楕円 365"/>
        <xdr:cNvSpPr/>
      </xdr:nvSpPr>
      <xdr:spPr>
        <a:xfrm>
          <a:off x="9588500" y="988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58667</xdr:rowOff>
    </xdr:from>
    <xdr:ext cx="599010" cy="259045"/>
    <xdr:sp macro="" textlink="">
      <xdr:nvSpPr>
        <xdr:cNvPr id="367" name="テキスト ボックス 366"/>
        <xdr:cNvSpPr txBox="1"/>
      </xdr:nvSpPr>
      <xdr:spPr>
        <a:xfrm>
          <a:off x="9339795" y="965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77990</xdr:rowOff>
    </xdr:from>
    <xdr:to>
      <xdr:col>46</xdr:col>
      <xdr:colOff>38100</xdr:colOff>
      <xdr:row>58</xdr:row>
      <xdr:rowOff>8140</xdr:rowOff>
    </xdr:to>
    <xdr:sp macro="" textlink="">
      <xdr:nvSpPr>
        <xdr:cNvPr id="368" name="楕円 367"/>
        <xdr:cNvSpPr/>
      </xdr:nvSpPr>
      <xdr:spPr>
        <a:xfrm>
          <a:off x="8699500" y="985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24667</xdr:rowOff>
    </xdr:from>
    <xdr:ext cx="599010" cy="259045"/>
    <xdr:sp macro="" textlink="">
      <xdr:nvSpPr>
        <xdr:cNvPr id="369" name="テキスト ボックス 368"/>
        <xdr:cNvSpPr txBox="1"/>
      </xdr:nvSpPr>
      <xdr:spPr>
        <a:xfrm>
          <a:off x="8450795" y="962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28442</xdr:rowOff>
    </xdr:from>
    <xdr:to>
      <xdr:col>41</xdr:col>
      <xdr:colOff>101600</xdr:colOff>
      <xdr:row>57</xdr:row>
      <xdr:rowOff>130042</xdr:rowOff>
    </xdr:to>
    <xdr:sp macro="" textlink="">
      <xdr:nvSpPr>
        <xdr:cNvPr id="370" name="楕円 369"/>
        <xdr:cNvSpPr/>
      </xdr:nvSpPr>
      <xdr:spPr>
        <a:xfrm>
          <a:off x="7810500" y="98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146569</xdr:rowOff>
    </xdr:from>
    <xdr:ext cx="599010" cy="259045"/>
    <xdr:sp macro="" textlink="">
      <xdr:nvSpPr>
        <xdr:cNvPr id="371" name="テキスト ボックス 370"/>
        <xdr:cNvSpPr txBox="1"/>
      </xdr:nvSpPr>
      <xdr:spPr>
        <a:xfrm>
          <a:off x="7561795" y="957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46757</xdr:rowOff>
    </xdr:from>
    <xdr:to>
      <xdr:col>36</xdr:col>
      <xdr:colOff>165100</xdr:colOff>
      <xdr:row>57</xdr:row>
      <xdr:rowOff>148357</xdr:rowOff>
    </xdr:to>
    <xdr:sp macro="" textlink="">
      <xdr:nvSpPr>
        <xdr:cNvPr id="372" name="楕円 371"/>
        <xdr:cNvSpPr/>
      </xdr:nvSpPr>
      <xdr:spPr>
        <a:xfrm>
          <a:off x="6921500" y="981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164884</xdr:rowOff>
    </xdr:from>
    <xdr:ext cx="599010" cy="259045"/>
    <xdr:sp macro="" textlink="">
      <xdr:nvSpPr>
        <xdr:cNvPr id="373" name="テキスト ボックス 372"/>
        <xdr:cNvSpPr txBox="1"/>
      </xdr:nvSpPr>
      <xdr:spPr>
        <a:xfrm>
          <a:off x="6672795" y="959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34750</xdr:rowOff>
    </xdr:from>
    <xdr:to>
      <xdr:col>55</xdr:col>
      <xdr:colOff>0</xdr:colOff>
      <xdr:row>78</xdr:row>
      <xdr:rowOff>166410</xdr:rowOff>
    </xdr:to>
    <xdr:cxnSp macro="">
      <xdr:nvCxnSpPr>
        <xdr:cNvPr id="404" name="直線コネクタ 403"/>
        <xdr:cNvCxnSpPr/>
      </xdr:nvCxnSpPr>
      <xdr:spPr>
        <a:xfrm flipV="1">
          <a:off x="9639300" y="13407850"/>
          <a:ext cx="838200" cy="13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142662</xdr:rowOff>
    </xdr:from>
    <xdr:ext cx="534377" cy="259045"/>
    <xdr:sp macro="" textlink="">
      <xdr:nvSpPr>
        <xdr:cNvPr id="405" name="普通建設事業費 （ うち新規整備　）平均値テキスト"/>
        <xdr:cNvSpPr txBox="1"/>
      </xdr:nvSpPr>
      <xdr:spPr>
        <a:xfrm>
          <a:off x="10528300" y="1351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125902</xdr:rowOff>
    </xdr:from>
    <xdr:to>
      <xdr:col>50</xdr:col>
      <xdr:colOff>114300</xdr:colOff>
      <xdr:row>78</xdr:row>
      <xdr:rowOff>166410</xdr:rowOff>
    </xdr:to>
    <xdr:cxnSp macro="">
      <xdr:nvCxnSpPr>
        <xdr:cNvPr id="407" name="直線コネクタ 406"/>
        <xdr:cNvCxnSpPr/>
      </xdr:nvCxnSpPr>
      <xdr:spPr>
        <a:xfrm>
          <a:off x="8750300" y="13499002"/>
          <a:ext cx="889000" cy="4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96347</xdr:rowOff>
    </xdr:from>
    <xdr:ext cx="534377" cy="259045"/>
    <xdr:sp macro="" textlink="">
      <xdr:nvSpPr>
        <xdr:cNvPr id="409" name="テキスト ボックス 408"/>
        <xdr:cNvSpPr txBox="1"/>
      </xdr:nvSpPr>
      <xdr:spPr>
        <a:xfrm>
          <a:off x="9372111" y="136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125902</xdr:rowOff>
    </xdr:from>
    <xdr:to>
      <xdr:col>45</xdr:col>
      <xdr:colOff>177800</xdr:colOff>
      <xdr:row>78</xdr:row>
      <xdr:rowOff>166864</xdr:rowOff>
    </xdr:to>
    <xdr:cxnSp macro="">
      <xdr:nvCxnSpPr>
        <xdr:cNvPr id="410" name="直線コネクタ 409"/>
        <xdr:cNvCxnSpPr/>
      </xdr:nvCxnSpPr>
      <xdr:spPr>
        <a:xfrm flipV="1">
          <a:off x="7861300" y="13499002"/>
          <a:ext cx="889000" cy="4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95004</xdr:rowOff>
    </xdr:from>
    <xdr:ext cx="534377" cy="259045"/>
    <xdr:sp macro="" textlink="">
      <xdr:nvSpPr>
        <xdr:cNvPr id="412" name="テキスト ボックス 411"/>
        <xdr:cNvSpPr txBox="1"/>
      </xdr:nvSpPr>
      <xdr:spPr>
        <a:xfrm>
          <a:off x="8483111" y="136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68582</xdr:rowOff>
    </xdr:from>
    <xdr:to>
      <xdr:col>41</xdr:col>
      <xdr:colOff>50800</xdr:colOff>
      <xdr:row>78</xdr:row>
      <xdr:rowOff>166864</xdr:rowOff>
    </xdr:to>
    <xdr:cxnSp macro="">
      <xdr:nvCxnSpPr>
        <xdr:cNvPr id="413" name="直線コネクタ 412"/>
        <xdr:cNvCxnSpPr/>
      </xdr:nvCxnSpPr>
      <xdr:spPr>
        <a:xfrm>
          <a:off x="6972300" y="13441682"/>
          <a:ext cx="889000" cy="9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93964</xdr:rowOff>
    </xdr:from>
    <xdr:ext cx="534377" cy="259045"/>
    <xdr:sp macro="" textlink="">
      <xdr:nvSpPr>
        <xdr:cNvPr id="415" name="テキスト ボックス 414"/>
        <xdr:cNvSpPr txBox="1"/>
      </xdr:nvSpPr>
      <xdr:spPr>
        <a:xfrm>
          <a:off x="7594111" y="1363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81557</xdr:rowOff>
    </xdr:from>
    <xdr:ext cx="534377" cy="259045"/>
    <xdr:sp macro="" textlink="">
      <xdr:nvSpPr>
        <xdr:cNvPr id="417" name="テキスト ボックス 416"/>
        <xdr:cNvSpPr txBox="1"/>
      </xdr:nvSpPr>
      <xdr:spPr>
        <a:xfrm>
          <a:off x="6705111" y="1362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155400</xdr:rowOff>
    </xdr:from>
    <xdr:to>
      <xdr:col>55</xdr:col>
      <xdr:colOff>50800</xdr:colOff>
      <xdr:row>78</xdr:row>
      <xdr:rowOff>85550</xdr:rowOff>
    </xdr:to>
    <xdr:sp macro="" textlink="">
      <xdr:nvSpPr>
        <xdr:cNvPr id="423" name="楕円 422"/>
        <xdr:cNvSpPr/>
      </xdr:nvSpPr>
      <xdr:spPr>
        <a:xfrm>
          <a:off x="10426700" y="1335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6827</xdr:rowOff>
    </xdr:from>
    <xdr:ext cx="599010" cy="259045"/>
    <xdr:sp macro="" textlink="">
      <xdr:nvSpPr>
        <xdr:cNvPr id="424" name="普通建設事業費 （ うち新規整備　）該当値テキスト"/>
        <xdr:cNvSpPr txBox="1"/>
      </xdr:nvSpPr>
      <xdr:spPr>
        <a:xfrm>
          <a:off x="10528300" y="132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115610</xdr:rowOff>
    </xdr:from>
    <xdr:to>
      <xdr:col>50</xdr:col>
      <xdr:colOff>165100</xdr:colOff>
      <xdr:row>79</xdr:row>
      <xdr:rowOff>45760</xdr:rowOff>
    </xdr:to>
    <xdr:sp macro="" textlink="">
      <xdr:nvSpPr>
        <xdr:cNvPr id="425" name="楕円 424"/>
        <xdr:cNvSpPr/>
      </xdr:nvSpPr>
      <xdr:spPr>
        <a:xfrm>
          <a:off x="9588500" y="134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62287</xdr:rowOff>
    </xdr:from>
    <xdr:ext cx="534377" cy="259045"/>
    <xdr:sp macro="" textlink="">
      <xdr:nvSpPr>
        <xdr:cNvPr id="426" name="テキスト ボックス 425"/>
        <xdr:cNvSpPr txBox="1"/>
      </xdr:nvSpPr>
      <xdr:spPr>
        <a:xfrm>
          <a:off x="9372111" y="1326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75102</xdr:rowOff>
    </xdr:from>
    <xdr:to>
      <xdr:col>46</xdr:col>
      <xdr:colOff>38100</xdr:colOff>
      <xdr:row>79</xdr:row>
      <xdr:rowOff>5252</xdr:rowOff>
    </xdr:to>
    <xdr:sp macro="" textlink="">
      <xdr:nvSpPr>
        <xdr:cNvPr id="427" name="楕円 426"/>
        <xdr:cNvSpPr/>
      </xdr:nvSpPr>
      <xdr:spPr>
        <a:xfrm>
          <a:off x="8699500" y="134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21779</xdr:rowOff>
    </xdr:from>
    <xdr:ext cx="599010" cy="259045"/>
    <xdr:sp macro="" textlink="">
      <xdr:nvSpPr>
        <xdr:cNvPr id="428" name="テキスト ボックス 427"/>
        <xdr:cNvSpPr txBox="1"/>
      </xdr:nvSpPr>
      <xdr:spPr>
        <a:xfrm>
          <a:off x="8450795" y="1322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116064</xdr:rowOff>
    </xdr:from>
    <xdr:to>
      <xdr:col>41</xdr:col>
      <xdr:colOff>101600</xdr:colOff>
      <xdr:row>79</xdr:row>
      <xdr:rowOff>46214</xdr:rowOff>
    </xdr:to>
    <xdr:sp macro="" textlink="">
      <xdr:nvSpPr>
        <xdr:cNvPr id="429" name="楕円 428"/>
        <xdr:cNvSpPr/>
      </xdr:nvSpPr>
      <xdr:spPr>
        <a:xfrm>
          <a:off x="7810500" y="1348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62741</xdr:rowOff>
    </xdr:from>
    <xdr:ext cx="534377" cy="259045"/>
    <xdr:sp macro="" textlink="">
      <xdr:nvSpPr>
        <xdr:cNvPr id="430" name="テキスト ボックス 429"/>
        <xdr:cNvSpPr txBox="1"/>
      </xdr:nvSpPr>
      <xdr:spPr>
        <a:xfrm>
          <a:off x="7594111" y="1326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17782</xdr:rowOff>
    </xdr:from>
    <xdr:to>
      <xdr:col>36</xdr:col>
      <xdr:colOff>165100</xdr:colOff>
      <xdr:row>78</xdr:row>
      <xdr:rowOff>119382</xdr:rowOff>
    </xdr:to>
    <xdr:sp macro="" textlink="">
      <xdr:nvSpPr>
        <xdr:cNvPr id="431" name="楕円 430"/>
        <xdr:cNvSpPr/>
      </xdr:nvSpPr>
      <xdr:spPr>
        <a:xfrm>
          <a:off x="6921500" y="1339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135909</xdr:rowOff>
    </xdr:from>
    <xdr:ext cx="599010" cy="259045"/>
    <xdr:sp macro="" textlink="">
      <xdr:nvSpPr>
        <xdr:cNvPr id="432" name="テキスト ボックス 431"/>
        <xdr:cNvSpPr txBox="1"/>
      </xdr:nvSpPr>
      <xdr:spPr>
        <a:xfrm>
          <a:off x="6672795" y="1316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120182</xdr:rowOff>
    </xdr:from>
    <xdr:to>
      <xdr:col>55</xdr:col>
      <xdr:colOff>0</xdr:colOff>
      <xdr:row>96</xdr:row>
      <xdr:rowOff>139060</xdr:rowOff>
    </xdr:to>
    <xdr:cxnSp macro="">
      <xdr:nvCxnSpPr>
        <xdr:cNvPr id="459" name="直線コネクタ 458"/>
        <xdr:cNvCxnSpPr/>
      </xdr:nvCxnSpPr>
      <xdr:spPr>
        <a:xfrm>
          <a:off x="9639300" y="16236482"/>
          <a:ext cx="838200" cy="36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120182</xdr:rowOff>
    </xdr:from>
    <xdr:to>
      <xdr:col>50</xdr:col>
      <xdr:colOff>114300</xdr:colOff>
      <xdr:row>94</xdr:row>
      <xdr:rowOff>164933</xdr:rowOff>
    </xdr:to>
    <xdr:cxnSp macro="">
      <xdr:nvCxnSpPr>
        <xdr:cNvPr id="462" name="直線コネクタ 461"/>
        <xdr:cNvCxnSpPr/>
      </xdr:nvCxnSpPr>
      <xdr:spPr>
        <a:xfrm flipV="1">
          <a:off x="8750300" y="16236482"/>
          <a:ext cx="889000" cy="4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50274</xdr:rowOff>
    </xdr:from>
    <xdr:ext cx="534377" cy="259045"/>
    <xdr:sp macro="" textlink="">
      <xdr:nvSpPr>
        <xdr:cNvPr id="464" name="テキスト ボックス 463"/>
        <xdr:cNvSpPr txBox="1"/>
      </xdr:nvSpPr>
      <xdr:spPr>
        <a:xfrm>
          <a:off x="9372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138351</xdr:rowOff>
    </xdr:from>
    <xdr:to>
      <xdr:col>45</xdr:col>
      <xdr:colOff>177800</xdr:colOff>
      <xdr:row>94</xdr:row>
      <xdr:rowOff>164933</xdr:rowOff>
    </xdr:to>
    <xdr:cxnSp macro="">
      <xdr:nvCxnSpPr>
        <xdr:cNvPr id="465" name="直線コネクタ 464"/>
        <xdr:cNvCxnSpPr/>
      </xdr:nvCxnSpPr>
      <xdr:spPr>
        <a:xfrm>
          <a:off x="7861300" y="16083201"/>
          <a:ext cx="889000" cy="19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83974</xdr:rowOff>
    </xdr:from>
    <xdr:ext cx="534377" cy="259045"/>
    <xdr:sp macro="" textlink="">
      <xdr:nvSpPr>
        <xdr:cNvPr id="467" name="テキスト ボックス 466"/>
        <xdr:cNvSpPr txBox="1"/>
      </xdr:nvSpPr>
      <xdr:spPr>
        <a:xfrm>
          <a:off x="8483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138351</xdr:rowOff>
    </xdr:from>
    <xdr:to>
      <xdr:col>41</xdr:col>
      <xdr:colOff>50800</xdr:colOff>
      <xdr:row>94</xdr:row>
      <xdr:rowOff>106087</xdr:rowOff>
    </xdr:to>
    <xdr:cxnSp macro="">
      <xdr:nvCxnSpPr>
        <xdr:cNvPr id="468" name="直線コネクタ 467"/>
        <xdr:cNvCxnSpPr/>
      </xdr:nvCxnSpPr>
      <xdr:spPr>
        <a:xfrm flipV="1">
          <a:off x="6972300" y="16083201"/>
          <a:ext cx="889000" cy="13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75694</xdr:rowOff>
    </xdr:from>
    <xdr:ext cx="534377" cy="259045"/>
    <xdr:sp macro="" textlink="">
      <xdr:nvSpPr>
        <xdr:cNvPr id="470" name="テキスト ボックス 469"/>
        <xdr:cNvSpPr txBox="1"/>
      </xdr:nvSpPr>
      <xdr:spPr>
        <a:xfrm>
          <a:off x="7594111" y="1670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154173</xdr:rowOff>
    </xdr:from>
    <xdr:ext cx="534377" cy="259045"/>
    <xdr:sp macro="" textlink="">
      <xdr:nvSpPr>
        <xdr:cNvPr id="472" name="テキスト ボックス 471"/>
        <xdr:cNvSpPr txBox="1"/>
      </xdr:nvSpPr>
      <xdr:spPr>
        <a:xfrm>
          <a:off x="6705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88260</xdr:rowOff>
    </xdr:from>
    <xdr:to>
      <xdr:col>55</xdr:col>
      <xdr:colOff>50800</xdr:colOff>
      <xdr:row>97</xdr:row>
      <xdr:rowOff>18410</xdr:rowOff>
    </xdr:to>
    <xdr:sp macro="" textlink="">
      <xdr:nvSpPr>
        <xdr:cNvPr id="478" name="楕円 477"/>
        <xdr:cNvSpPr/>
      </xdr:nvSpPr>
      <xdr:spPr>
        <a:xfrm>
          <a:off x="10426700" y="165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66687</xdr:rowOff>
    </xdr:from>
    <xdr:ext cx="534377" cy="259045"/>
    <xdr:sp macro="" textlink="">
      <xdr:nvSpPr>
        <xdr:cNvPr id="479" name="普通建設事業費 （ うち更新整備　）該当値テキスト"/>
        <xdr:cNvSpPr txBox="1"/>
      </xdr:nvSpPr>
      <xdr:spPr>
        <a:xfrm>
          <a:off x="10528300" y="165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69382</xdr:rowOff>
    </xdr:from>
    <xdr:to>
      <xdr:col>50</xdr:col>
      <xdr:colOff>165100</xdr:colOff>
      <xdr:row>94</xdr:row>
      <xdr:rowOff>170982</xdr:rowOff>
    </xdr:to>
    <xdr:sp macro="" textlink="">
      <xdr:nvSpPr>
        <xdr:cNvPr id="480" name="楕円 479"/>
        <xdr:cNvSpPr/>
      </xdr:nvSpPr>
      <xdr:spPr>
        <a:xfrm>
          <a:off x="9588500" y="1618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16059</xdr:rowOff>
    </xdr:from>
    <xdr:ext cx="599010" cy="259045"/>
    <xdr:sp macro="" textlink="">
      <xdr:nvSpPr>
        <xdr:cNvPr id="481" name="テキスト ボックス 480"/>
        <xdr:cNvSpPr txBox="1"/>
      </xdr:nvSpPr>
      <xdr:spPr>
        <a:xfrm>
          <a:off x="9339795" y="1596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114133</xdr:rowOff>
    </xdr:from>
    <xdr:to>
      <xdr:col>46</xdr:col>
      <xdr:colOff>38100</xdr:colOff>
      <xdr:row>95</xdr:row>
      <xdr:rowOff>44283</xdr:rowOff>
    </xdr:to>
    <xdr:sp macro="" textlink="">
      <xdr:nvSpPr>
        <xdr:cNvPr id="482" name="楕円 481"/>
        <xdr:cNvSpPr/>
      </xdr:nvSpPr>
      <xdr:spPr>
        <a:xfrm>
          <a:off x="8699500" y="1623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60810</xdr:rowOff>
    </xdr:from>
    <xdr:ext cx="599010" cy="259045"/>
    <xdr:sp macro="" textlink="">
      <xdr:nvSpPr>
        <xdr:cNvPr id="483" name="テキスト ボックス 482"/>
        <xdr:cNvSpPr txBox="1"/>
      </xdr:nvSpPr>
      <xdr:spPr>
        <a:xfrm>
          <a:off x="8450795" y="160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87551</xdr:rowOff>
    </xdr:from>
    <xdr:to>
      <xdr:col>41</xdr:col>
      <xdr:colOff>101600</xdr:colOff>
      <xdr:row>94</xdr:row>
      <xdr:rowOff>17701</xdr:rowOff>
    </xdr:to>
    <xdr:sp macro="" textlink="">
      <xdr:nvSpPr>
        <xdr:cNvPr id="484" name="楕円 483"/>
        <xdr:cNvSpPr/>
      </xdr:nvSpPr>
      <xdr:spPr>
        <a:xfrm>
          <a:off x="7810500" y="1603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34228</xdr:rowOff>
    </xdr:from>
    <xdr:ext cx="599010" cy="259045"/>
    <xdr:sp macro="" textlink="">
      <xdr:nvSpPr>
        <xdr:cNvPr id="485" name="テキスト ボックス 484"/>
        <xdr:cNvSpPr txBox="1"/>
      </xdr:nvSpPr>
      <xdr:spPr>
        <a:xfrm>
          <a:off x="7561795" y="1580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55287</xdr:rowOff>
    </xdr:from>
    <xdr:to>
      <xdr:col>36</xdr:col>
      <xdr:colOff>165100</xdr:colOff>
      <xdr:row>94</xdr:row>
      <xdr:rowOff>156887</xdr:rowOff>
    </xdr:to>
    <xdr:sp macro="" textlink="">
      <xdr:nvSpPr>
        <xdr:cNvPr id="486" name="楕円 485"/>
        <xdr:cNvSpPr/>
      </xdr:nvSpPr>
      <xdr:spPr>
        <a:xfrm>
          <a:off x="6921500" y="1617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1964</xdr:rowOff>
    </xdr:from>
    <xdr:ext cx="599010" cy="259045"/>
    <xdr:sp macro="" textlink="">
      <xdr:nvSpPr>
        <xdr:cNvPr id="487" name="テキスト ボックス 486"/>
        <xdr:cNvSpPr txBox="1"/>
      </xdr:nvSpPr>
      <xdr:spPr>
        <a:xfrm>
          <a:off x="6672795" y="15946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165633</xdr:rowOff>
    </xdr:from>
    <xdr:to>
      <xdr:col>85</xdr:col>
      <xdr:colOff>126364</xdr:colOff>
      <xdr:row>39</xdr:row>
      <xdr:rowOff>44450</xdr:rowOff>
    </xdr:to>
    <xdr:cxnSp macro="">
      <xdr:nvCxnSpPr>
        <xdr:cNvPr id="511" name="直線コネクタ 510"/>
        <xdr:cNvCxnSpPr/>
      </xdr:nvCxnSpPr>
      <xdr:spPr>
        <a:xfrm flipV="1">
          <a:off x="16317595" y="5823483"/>
          <a:ext cx="1269" cy="907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112310</xdr:rowOff>
    </xdr:from>
    <xdr:ext cx="534377" cy="259045"/>
    <xdr:sp macro="" textlink="">
      <xdr:nvSpPr>
        <xdr:cNvPr id="514" name="災害復旧事業費最大値テキスト"/>
        <xdr:cNvSpPr txBox="1"/>
      </xdr:nvSpPr>
      <xdr:spPr>
        <a:xfrm>
          <a:off x="16370300" y="559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165633</xdr:rowOff>
    </xdr:from>
    <xdr:to>
      <xdr:col>86</xdr:col>
      <xdr:colOff>25400</xdr:colOff>
      <xdr:row>33</xdr:row>
      <xdr:rowOff>165633</xdr:rowOff>
    </xdr:to>
    <xdr:cxnSp macro="">
      <xdr:nvCxnSpPr>
        <xdr:cNvPr id="515" name="直線コネクタ 514"/>
        <xdr:cNvCxnSpPr/>
      </xdr:nvCxnSpPr>
      <xdr:spPr>
        <a:xfrm>
          <a:off x="16230600" y="58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165633</xdr:rowOff>
    </xdr:from>
    <xdr:to>
      <xdr:col>85</xdr:col>
      <xdr:colOff>127000</xdr:colOff>
      <xdr:row>39</xdr:row>
      <xdr:rowOff>44450</xdr:rowOff>
    </xdr:to>
    <xdr:cxnSp macro="">
      <xdr:nvCxnSpPr>
        <xdr:cNvPr id="516" name="直線コネクタ 515"/>
        <xdr:cNvCxnSpPr/>
      </xdr:nvCxnSpPr>
      <xdr:spPr>
        <a:xfrm flipV="1">
          <a:off x="15481300" y="5823483"/>
          <a:ext cx="838200" cy="90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154182</xdr:rowOff>
    </xdr:from>
    <xdr:ext cx="534377" cy="259045"/>
    <xdr:sp macro="" textlink="">
      <xdr:nvSpPr>
        <xdr:cNvPr id="517" name="災害復旧事業費平均値テキスト"/>
        <xdr:cNvSpPr txBox="1"/>
      </xdr:nvSpPr>
      <xdr:spPr>
        <a:xfrm>
          <a:off x="16370300" y="6497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4305</xdr:rowOff>
    </xdr:from>
    <xdr:to>
      <xdr:col>85</xdr:col>
      <xdr:colOff>177800</xdr:colOff>
      <xdr:row>38</xdr:row>
      <xdr:rowOff>105905</xdr:rowOff>
    </xdr:to>
    <xdr:sp macro="" textlink="">
      <xdr:nvSpPr>
        <xdr:cNvPr id="518" name="フローチャート: 判断 517"/>
        <xdr:cNvSpPr/>
      </xdr:nvSpPr>
      <xdr:spPr>
        <a:xfrm>
          <a:off x="16268700" y="651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119952</xdr:rowOff>
    </xdr:from>
    <xdr:to>
      <xdr:col>81</xdr:col>
      <xdr:colOff>50800</xdr:colOff>
      <xdr:row>39</xdr:row>
      <xdr:rowOff>44450</xdr:rowOff>
    </xdr:to>
    <xdr:cxnSp macro="">
      <xdr:nvCxnSpPr>
        <xdr:cNvPr id="519" name="直線コネクタ 518"/>
        <xdr:cNvCxnSpPr/>
      </xdr:nvCxnSpPr>
      <xdr:spPr>
        <a:xfrm>
          <a:off x="14592300" y="6635052"/>
          <a:ext cx="889000" cy="9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4788</xdr:rowOff>
    </xdr:from>
    <xdr:to>
      <xdr:col>81</xdr:col>
      <xdr:colOff>101600</xdr:colOff>
      <xdr:row>38</xdr:row>
      <xdr:rowOff>106388</xdr:rowOff>
    </xdr:to>
    <xdr:sp macro="" textlink="">
      <xdr:nvSpPr>
        <xdr:cNvPr id="520" name="フローチャート: 判断 519"/>
        <xdr:cNvSpPr/>
      </xdr:nvSpPr>
      <xdr:spPr>
        <a:xfrm>
          <a:off x="15430500" y="651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122915</xdr:rowOff>
    </xdr:from>
    <xdr:ext cx="534377" cy="259045"/>
    <xdr:sp macro="" textlink="">
      <xdr:nvSpPr>
        <xdr:cNvPr id="521" name="テキスト ボックス 520"/>
        <xdr:cNvSpPr txBox="1"/>
      </xdr:nvSpPr>
      <xdr:spPr>
        <a:xfrm>
          <a:off x="15214111" y="629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25133</xdr:rowOff>
    </xdr:from>
    <xdr:to>
      <xdr:col>76</xdr:col>
      <xdr:colOff>114300</xdr:colOff>
      <xdr:row>38</xdr:row>
      <xdr:rowOff>119952</xdr:rowOff>
    </xdr:to>
    <xdr:cxnSp macro="">
      <xdr:nvCxnSpPr>
        <xdr:cNvPr id="522" name="直線コネクタ 521"/>
        <xdr:cNvCxnSpPr/>
      </xdr:nvCxnSpPr>
      <xdr:spPr>
        <a:xfrm>
          <a:off x="13703300" y="5682983"/>
          <a:ext cx="889000" cy="95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27039</xdr:rowOff>
    </xdr:from>
    <xdr:to>
      <xdr:col>76</xdr:col>
      <xdr:colOff>165100</xdr:colOff>
      <xdr:row>38</xdr:row>
      <xdr:rowOff>128639</xdr:rowOff>
    </xdr:to>
    <xdr:sp macro="" textlink="">
      <xdr:nvSpPr>
        <xdr:cNvPr id="523" name="フローチャート: 判断 522"/>
        <xdr:cNvSpPr/>
      </xdr:nvSpPr>
      <xdr:spPr>
        <a:xfrm>
          <a:off x="145415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145165</xdr:rowOff>
    </xdr:from>
    <xdr:ext cx="534377" cy="259045"/>
    <xdr:sp macro="" textlink="">
      <xdr:nvSpPr>
        <xdr:cNvPr id="524" name="テキスト ボックス 523"/>
        <xdr:cNvSpPr txBox="1"/>
      </xdr:nvSpPr>
      <xdr:spPr>
        <a:xfrm>
          <a:off x="1432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29</xdr:row>
      <xdr:rowOff>160655</xdr:rowOff>
    </xdr:from>
    <xdr:to>
      <xdr:col>71</xdr:col>
      <xdr:colOff>177800</xdr:colOff>
      <xdr:row>33</xdr:row>
      <xdr:rowOff>25133</xdr:rowOff>
    </xdr:to>
    <xdr:cxnSp macro="">
      <xdr:nvCxnSpPr>
        <xdr:cNvPr id="525" name="直線コネクタ 524"/>
        <xdr:cNvCxnSpPr/>
      </xdr:nvCxnSpPr>
      <xdr:spPr>
        <a:xfrm>
          <a:off x="12814300" y="5132705"/>
          <a:ext cx="889000" cy="55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1435</xdr:rowOff>
    </xdr:from>
    <xdr:to>
      <xdr:col>72</xdr:col>
      <xdr:colOff>38100</xdr:colOff>
      <xdr:row>38</xdr:row>
      <xdr:rowOff>103035</xdr:rowOff>
    </xdr:to>
    <xdr:sp macro="" textlink="">
      <xdr:nvSpPr>
        <xdr:cNvPr id="526" name="フローチャート: 判断 525"/>
        <xdr:cNvSpPr/>
      </xdr:nvSpPr>
      <xdr:spPr>
        <a:xfrm>
          <a:off x="13652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94162</xdr:rowOff>
    </xdr:from>
    <xdr:ext cx="534377" cy="259045"/>
    <xdr:sp macro="" textlink="">
      <xdr:nvSpPr>
        <xdr:cNvPr id="527" name="テキスト ボックス 526"/>
        <xdr:cNvSpPr txBox="1"/>
      </xdr:nvSpPr>
      <xdr:spPr>
        <a:xfrm>
          <a:off x="13436111" y="660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42532</xdr:rowOff>
    </xdr:from>
    <xdr:to>
      <xdr:col>67</xdr:col>
      <xdr:colOff>101600</xdr:colOff>
      <xdr:row>38</xdr:row>
      <xdr:rowOff>144132</xdr:rowOff>
    </xdr:to>
    <xdr:sp macro="" textlink="">
      <xdr:nvSpPr>
        <xdr:cNvPr id="528" name="フローチャート: 判断 527"/>
        <xdr:cNvSpPr/>
      </xdr:nvSpPr>
      <xdr:spPr>
        <a:xfrm>
          <a:off x="12763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135259</xdr:rowOff>
    </xdr:from>
    <xdr:ext cx="469744" cy="259045"/>
    <xdr:sp macro="" textlink="">
      <xdr:nvSpPr>
        <xdr:cNvPr id="529" name="テキスト ボックス 528"/>
        <xdr:cNvSpPr txBox="1"/>
      </xdr:nvSpPr>
      <xdr:spPr>
        <a:xfrm>
          <a:off x="12579428" y="665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114833</xdr:rowOff>
    </xdr:from>
    <xdr:to>
      <xdr:col>85</xdr:col>
      <xdr:colOff>177800</xdr:colOff>
      <xdr:row>34</xdr:row>
      <xdr:rowOff>44983</xdr:rowOff>
    </xdr:to>
    <xdr:sp macro="" textlink="">
      <xdr:nvSpPr>
        <xdr:cNvPr id="535" name="楕円 534"/>
        <xdr:cNvSpPr/>
      </xdr:nvSpPr>
      <xdr:spPr>
        <a:xfrm>
          <a:off x="16268700" y="577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67860</xdr:rowOff>
    </xdr:from>
    <xdr:ext cx="534377" cy="259045"/>
    <xdr:sp macro="" textlink="">
      <xdr:nvSpPr>
        <xdr:cNvPr id="536" name="災害復旧事業費該当値テキスト"/>
        <xdr:cNvSpPr txBox="1"/>
      </xdr:nvSpPr>
      <xdr:spPr>
        <a:xfrm>
          <a:off x="16370300" y="57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69152</xdr:rowOff>
    </xdr:from>
    <xdr:to>
      <xdr:col>76</xdr:col>
      <xdr:colOff>165100</xdr:colOff>
      <xdr:row>38</xdr:row>
      <xdr:rowOff>170752</xdr:rowOff>
    </xdr:to>
    <xdr:sp macro="" textlink="">
      <xdr:nvSpPr>
        <xdr:cNvPr id="539" name="楕円 538"/>
        <xdr:cNvSpPr/>
      </xdr:nvSpPr>
      <xdr:spPr>
        <a:xfrm>
          <a:off x="14541500" y="658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161879</xdr:rowOff>
    </xdr:from>
    <xdr:ext cx="469744" cy="259045"/>
    <xdr:sp macro="" textlink="">
      <xdr:nvSpPr>
        <xdr:cNvPr id="540" name="テキスト ボックス 539"/>
        <xdr:cNvSpPr txBox="1"/>
      </xdr:nvSpPr>
      <xdr:spPr>
        <a:xfrm>
          <a:off x="14357428" y="667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145783</xdr:rowOff>
    </xdr:from>
    <xdr:to>
      <xdr:col>72</xdr:col>
      <xdr:colOff>38100</xdr:colOff>
      <xdr:row>33</xdr:row>
      <xdr:rowOff>75933</xdr:rowOff>
    </xdr:to>
    <xdr:sp macro="" textlink="">
      <xdr:nvSpPr>
        <xdr:cNvPr id="541" name="楕円 540"/>
        <xdr:cNvSpPr/>
      </xdr:nvSpPr>
      <xdr:spPr>
        <a:xfrm>
          <a:off x="13652500" y="563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92460</xdr:rowOff>
    </xdr:from>
    <xdr:ext cx="534377" cy="259045"/>
    <xdr:sp macro="" textlink="">
      <xdr:nvSpPr>
        <xdr:cNvPr id="542" name="テキスト ボックス 541"/>
        <xdr:cNvSpPr txBox="1"/>
      </xdr:nvSpPr>
      <xdr:spPr>
        <a:xfrm>
          <a:off x="13436111" y="540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109855</xdr:rowOff>
    </xdr:from>
    <xdr:to>
      <xdr:col>67</xdr:col>
      <xdr:colOff>101600</xdr:colOff>
      <xdr:row>30</xdr:row>
      <xdr:rowOff>40005</xdr:rowOff>
    </xdr:to>
    <xdr:sp macro="" textlink="">
      <xdr:nvSpPr>
        <xdr:cNvPr id="543" name="楕円 542"/>
        <xdr:cNvSpPr/>
      </xdr:nvSpPr>
      <xdr:spPr>
        <a:xfrm>
          <a:off x="12763500" y="50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28</xdr:row>
      <xdr:rowOff>56532</xdr:rowOff>
    </xdr:from>
    <xdr:ext cx="599010" cy="259045"/>
    <xdr:sp macro="" textlink="">
      <xdr:nvSpPr>
        <xdr:cNvPr id="544" name="テキスト ボックス 543"/>
        <xdr:cNvSpPr txBox="1"/>
      </xdr:nvSpPr>
      <xdr:spPr>
        <a:xfrm>
          <a:off x="12514795" y="485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153434</xdr:rowOff>
    </xdr:from>
    <xdr:to>
      <xdr:col>85</xdr:col>
      <xdr:colOff>127000</xdr:colOff>
      <xdr:row>76</xdr:row>
      <xdr:rowOff>16179</xdr:rowOff>
    </xdr:to>
    <xdr:cxnSp macro="">
      <xdr:nvCxnSpPr>
        <xdr:cNvPr id="620" name="直線コネクタ 619"/>
        <xdr:cNvCxnSpPr/>
      </xdr:nvCxnSpPr>
      <xdr:spPr>
        <a:xfrm flipV="1">
          <a:off x="15481300" y="13012184"/>
          <a:ext cx="838200" cy="3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82804</xdr:rowOff>
    </xdr:from>
    <xdr:ext cx="534377" cy="259045"/>
    <xdr:sp macro="" textlink="">
      <xdr:nvSpPr>
        <xdr:cNvPr id="621" name="公債費平均値テキスト"/>
        <xdr:cNvSpPr txBox="1"/>
      </xdr:nvSpPr>
      <xdr:spPr>
        <a:xfrm>
          <a:off x="16370300" y="13113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16179</xdr:rowOff>
    </xdr:from>
    <xdr:to>
      <xdr:col>81</xdr:col>
      <xdr:colOff>50800</xdr:colOff>
      <xdr:row>76</xdr:row>
      <xdr:rowOff>32090</xdr:rowOff>
    </xdr:to>
    <xdr:cxnSp macro="">
      <xdr:nvCxnSpPr>
        <xdr:cNvPr id="623" name="直線コネクタ 622"/>
        <xdr:cNvCxnSpPr/>
      </xdr:nvCxnSpPr>
      <xdr:spPr>
        <a:xfrm flipV="1">
          <a:off x="14592300" y="13046379"/>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10149</xdr:rowOff>
    </xdr:from>
    <xdr:ext cx="534377" cy="259045"/>
    <xdr:sp macro="" textlink="">
      <xdr:nvSpPr>
        <xdr:cNvPr id="625" name="テキスト ボックス 624"/>
        <xdr:cNvSpPr txBox="1"/>
      </xdr:nvSpPr>
      <xdr:spPr>
        <a:xfrm>
          <a:off x="15214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32090</xdr:rowOff>
    </xdr:from>
    <xdr:to>
      <xdr:col>76</xdr:col>
      <xdr:colOff>114300</xdr:colOff>
      <xdr:row>76</xdr:row>
      <xdr:rowOff>91246</xdr:rowOff>
    </xdr:to>
    <xdr:cxnSp macro="">
      <xdr:nvCxnSpPr>
        <xdr:cNvPr id="626" name="直線コネクタ 625"/>
        <xdr:cNvCxnSpPr/>
      </xdr:nvCxnSpPr>
      <xdr:spPr>
        <a:xfrm flipV="1">
          <a:off x="13703300" y="13062290"/>
          <a:ext cx="889000" cy="5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9358</xdr:rowOff>
    </xdr:from>
    <xdr:ext cx="534377" cy="259045"/>
    <xdr:sp macro="" textlink="">
      <xdr:nvSpPr>
        <xdr:cNvPr id="628" name="テキスト ボックス 627"/>
        <xdr:cNvSpPr txBox="1"/>
      </xdr:nvSpPr>
      <xdr:spPr>
        <a:xfrm>
          <a:off x="14325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91246</xdr:rowOff>
    </xdr:from>
    <xdr:to>
      <xdr:col>71</xdr:col>
      <xdr:colOff>177800</xdr:colOff>
      <xdr:row>76</xdr:row>
      <xdr:rowOff>115300</xdr:rowOff>
    </xdr:to>
    <xdr:cxnSp macro="">
      <xdr:nvCxnSpPr>
        <xdr:cNvPr id="629" name="直線コネクタ 628"/>
        <xdr:cNvCxnSpPr/>
      </xdr:nvCxnSpPr>
      <xdr:spPr>
        <a:xfrm flipV="1">
          <a:off x="12814300" y="13121446"/>
          <a:ext cx="889000" cy="2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24181</xdr:rowOff>
    </xdr:from>
    <xdr:ext cx="534377" cy="259045"/>
    <xdr:sp macro="" textlink="">
      <xdr:nvSpPr>
        <xdr:cNvPr id="631" name="テキスト ボックス 630"/>
        <xdr:cNvSpPr txBox="1"/>
      </xdr:nvSpPr>
      <xdr:spPr>
        <a:xfrm>
          <a:off x="13436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44093</xdr:rowOff>
    </xdr:from>
    <xdr:ext cx="534377" cy="259045"/>
    <xdr:sp macro="" textlink="">
      <xdr:nvSpPr>
        <xdr:cNvPr id="633" name="テキスト ボックス 632"/>
        <xdr:cNvSpPr txBox="1"/>
      </xdr:nvSpPr>
      <xdr:spPr>
        <a:xfrm>
          <a:off x="12547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102634</xdr:rowOff>
    </xdr:from>
    <xdr:to>
      <xdr:col>85</xdr:col>
      <xdr:colOff>177800</xdr:colOff>
      <xdr:row>76</xdr:row>
      <xdr:rowOff>32784</xdr:rowOff>
    </xdr:to>
    <xdr:sp macro="" textlink="">
      <xdr:nvSpPr>
        <xdr:cNvPr id="639" name="楕円 638"/>
        <xdr:cNvSpPr/>
      </xdr:nvSpPr>
      <xdr:spPr>
        <a:xfrm>
          <a:off x="16268700" y="1296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125511</xdr:rowOff>
    </xdr:from>
    <xdr:ext cx="599010" cy="259045"/>
    <xdr:sp macro="" textlink="">
      <xdr:nvSpPr>
        <xdr:cNvPr id="640" name="公債費該当値テキスト"/>
        <xdr:cNvSpPr txBox="1"/>
      </xdr:nvSpPr>
      <xdr:spPr>
        <a:xfrm>
          <a:off x="16370300" y="128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136828</xdr:rowOff>
    </xdr:from>
    <xdr:to>
      <xdr:col>81</xdr:col>
      <xdr:colOff>101600</xdr:colOff>
      <xdr:row>76</xdr:row>
      <xdr:rowOff>66979</xdr:rowOff>
    </xdr:to>
    <xdr:sp macro="" textlink="">
      <xdr:nvSpPr>
        <xdr:cNvPr id="641" name="楕円 640"/>
        <xdr:cNvSpPr/>
      </xdr:nvSpPr>
      <xdr:spPr>
        <a:xfrm>
          <a:off x="15430500" y="129955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83505</xdr:rowOff>
    </xdr:from>
    <xdr:ext cx="599010" cy="259045"/>
    <xdr:sp macro="" textlink="">
      <xdr:nvSpPr>
        <xdr:cNvPr id="642" name="テキスト ボックス 641"/>
        <xdr:cNvSpPr txBox="1"/>
      </xdr:nvSpPr>
      <xdr:spPr>
        <a:xfrm>
          <a:off x="15181795" y="1277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152740</xdr:rowOff>
    </xdr:from>
    <xdr:to>
      <xdr:col>76</xdr:col>
      <xdr:colOff>165100</xdr:colOff>
      <xdr:row>76</xdr:row>
      <xdr:rowOff>82890</xdr:rowOff>
    </xdr:to>
    <xdr:sp macro="" textlink="">
      <xdr:nvSpPr>
        <xdr:cNvPr id="643" name="楕円 642"/>
        <xdr:cNvSpPr/>
      </xdr:nvSpPr>
      <xdr:spPr>
        <a:xfrm>
          <a:off x="14541500" y="1301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99416</xdr:rowOff>
    </xdr:from>
    <xdr:ext cx="534377" cy="259045"/>
    <xdr:sp macro="" textlink="">
      <xdr:nvSpPr>
        <xdr:cNvPr id="644" name="テキスト ボックス 643"/>
        <xdr:cNvSpPr txBox="1"/>
      </xdr:nvSpPr>
      <xdr:spPr>
        <a:xfrm>
          <a:off x="14325111" y="1278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40446</xdr:rowOff>
    </xdr:from>
    <xdr:to>
      <xdr:col>72</xdr:col>
      <xdr:colOff>38100</xdr:colOff>
      <xdr:row>76</xdr:row>
      <xdr:rowOff>142046</xdr:rowOff>
    </xdr:to>
    <xdr:sp macro="" textlink="">
      <xdr:nvSpPr>
        <xdr:cNvPr id="645" name="楕円 644"/>
        <xdr:cNvSpPr/>
      </xdr:nvSpPr>
      <xdr:spPr>
        <a:xfrm>
          <a:off x="13652500" y="1307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158573</xdr:rowOff>
    </xdr:from>
    <xdr:ext cx="534377" cy="259045"/>
    <xdr:sp macro="" textlink="">
      <xdr:nvSpPr>
        <xdr:cNvPr id="646" name="テキスト ボックス 645"/>
        <xdr:cNvSpPr txBox="1"/>
      </xdr:nvSpPr>
      <xdr:spPr>
        <a:xfrm>
          <a:off x="13436111" y="1284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64500</xdr:rowOff>
    </xdr:from>
    <xdr:to>
      <xdr:col>67</xdr:col>
      <xdr:colOff>101600</xdr:colOff>
      <xdr:row>76</xdr:row>
      <xdr:rowOff>166100</xdr:rowOff>
    </xdr:to>
    <xdr:sp macro="" textlink="">
      <xdr:nvSpPr>
        <xdr:cNvPr id="647" name="楕円 646"/>
        <xdr:cNvSpPr/>
      </xdr:nvSpPr>
      <xdr:spPr>
        <a:xfrm>
          <a:off x="12763500" y="1309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11176</xdr:rowOff>
    </xdr:from>
    <xdr:ext cx="534377" cy="259045"/>
    <xdr:sp macro="" textlink="">
      <xdr:nvSpPr>
        <xdr:cNvPr id="648" name="テキスト ボックス 647"/>
        <xdr:cNvSpPr txBox="1"/>
      </xdr:nvSpPr>
      <xdr:spPr>
        <a:xfrm>
          <a:off x="12547111" y="1286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33255</xdr:rowOff>
    </xdr:from>
    <xdr:to>
      <xdr:col>85</xdr:col>
      <xdr:colOff>127000</xdr:colOff>
      <xdr:row>98</xdr:row>
      <xdr:rowOff>133169</xdr:rowOff>
    </xdr:to>
    <xdr:cxnSp macro="">
      <xdr:nvCxnSpPr>
        <xdr:cNvPr id="675" name="直線コネクタ 674"/>
        <xdr:cNvCxnSpPr/>
      </xdr:nvCxnSpPr>
      <xdr:spPr>
        <a:xfrm flipV="1">
          <a:off x="15481300" y="16835355"/>
          <a:ext cx="838200" cy="9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74237</xdr:rowOff>
    </xdr:from>
    <xdr:to>
      <xdr:col>81</xdr:col>
      <xdr:colOff>50800</xdr:colOff>
      <xdr:row>98</xdr:row>
      <xdr:rowOff>133169</xdr:rowOff>
    </xdr:to>
    <xdr:cxnSp macro="">
      <xdr:nvCxnSpPr>
        <xdr:cNvPr id="678" name="直線コネクタ 677"/>
        <xdr:cNvCxnSpPr/>
      </xdr:nvCxnSpPr>
      <xdr:spPr>
        <a:xfrm>
          <a:off x="14592300" y="16704887"/>
          <a:ext cx="889000" cy="23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74237</xdr:rowOff>
    </xdr:from>
    <xdr:to>
      <xdr:col>76</xdr:col>
      <xdr:colOff>114300</xdr:colOff>
      <xdr:row>98</xdr:row>
      <xdr:rowOff>76740</xdr:rowOff>
    </xdr:to>
    <xdr:cxnSp macro="">
      <xdr:nvCxnSpPr>
        <xdr:cNvPr id="681" name="直線コネクタ 680"/>
        <xdr:cNvCxnSpPr/>
      </xdr:nvCxnSpPr>
      <xdr:spPr>
        <a:xfrm flipV="1">
          <a:off x="13703300" y="16704887"/>
          <a:ext cx="889000" cy="17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57173</xdr:rowOff>
    </xdr:from>
    <xdr:ext cx="534377" cy="259045"/>
    <xdr:sp macro="" textlink="">
      <xdr:nvSpPr>
        <xdr:cNvPr id="683" name="テキスト ボックス 682"/>
        <xdr:cNvSpPr txBox="1"/>
      </xdr:nvSpPr>
      <xdr:spPr>
        <a:xfrm>
          <a:off x="14325111" y="168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59155</xdr:rowOff>
    </xdr:from>
    <xdr:to>
      <xdr:col>71</xdr:col>
      <xdr:colOff>177800</xdr:colOff>
      <xdr:row>98</xdr:row>
      <xdr:rowOff>76740</xdr:rowOff>
    </xdr:to>
    <xdr:cxnSp macro="">
      <xdr:nvCxnSpPr>
        <xdr:cNvPr id="684" name="直線コネクタ 683"/>
        <xdr:cNvCxnSpPr/>
      </xdr:nvCxnSpPr>
      <xdr:spPr>
        <a:xfrm>
          <a:off x="12814300" y="16861255"/>
          <a:ext cx="889000" cy="1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153905</xdr:rowOff>
    </xdr:from>
    <xdr:to>
      <xdr:col>85</xdr:col>
      <xdr:colOff>177800</xdr:colOff>
      <xdr:row>98</xdr:row>
      <xdr:rowOff>84055</xdr:rowOff>
    </xdr:to>
    <xdr:sp macro="" textlink="">
      <xdr:nvSpPr>
        <xdr:cNvPr id="694" name="楕円 693"/>
        <xdr:cNvSpPr/>
      </xdr:nvSpPr>
      <xdr:spPr>
        <a:xfrm>
          <a:off x="16268700" y="1678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126423</xdr:rowOff>
    </xdr:from>
    <xdr:ext cx="534377" cy="259045"/>
    <xdr:sp macro="" textlink="">
      <xdr:nvSpPr>
        <xdr:cNvPr id="695" name="積立金該当値テキスト"/>
        <xdr:cNvSpPr txBox="1"/>
      </xdr:nvSpPr>
      <xdr:spPr>
        <a:xfrm>
          <a:off x="16370300" y="1675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82369</xdr:rowOff>
    </xdr:from>
    <xdr:to>
      <xdr:col>81</xdr:col>
      <xdr:colOff>101600</xdr:colOff>
      <xdr:row>99</xdr:row>
      <xdr:rowOff>12519</xdr:rowOff>
    </xdr:to>
    <xdr:sp macro="" textlink="">
      <xdr:nvSpPr>
        <xdr:cNvPr id="696" name="楕円 695"/>
        <xdr:cNvSpPr/>
      </xdr:nvSpPr>
      <xdr:spPr>
        <a:xfrm>
          <a:off x="15430500" y="1688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3646</xdr:rowOff>
    </xdr:from>
    <xdr:ext cx="469744" cy="259045"/>
    <xdr:sp macro="" textlink="">
      <xdr:nvSpPr>
        <xdr:cNvPr id="697" name="テキスト ボックス 696"/>
        <xdr:cNvSpPr txBox="1"/>
      </xdr:nvSpPr>
      <xdr:spPr>
        <a:xfrm>
          <a:off x="15246428" y="169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23437</xdr:rowOff>
    </xdr:from>
    <xdr:to>
      <xdr:col>76</xdr:col>
      <xdr:colOff>165100</xdr:colOff>
      <xdr:row>97</xdr:row>
      <xdr:rowOff>125037</xdr:rowOff>
    </xdr:to>
    <xdr:sp macro="" textlink="">
      <xdr:nvSpPr>
        <xdr:cNvPr id="698" name="楕円 697"/>
        <xdr:cNvSpPr/>
      </xdr:nvSpPr>
      <xdr:spPr>
        <a:xfrm>
          <a:off x="14541500" y="1665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141564</xdr:rowOff>
    </xdr:from>
    <xdr:ext cx="599010" cy="259045"/>
    <xdr:sp macro="" textlink="">
      <xdr:nvSpPr>
        <xdr:cNvPr id="699" name="テキスト ボックス 698"/>
        <xdr:cNvSpPr txBox="1"/>
      </xdr:nvSpPr>
      <xdr:spPr>
        <a:xfrm>
          <a:off x="14292795" y="164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25940</xdr:rowOff>
    </xdr:from>
    <xdr:to>
      <xdr:col>72</xdr:col>
      <xdr:colOff>38100</xdr:colOff>
      <xdr:row>98</xdr:row>
      <xdr:rowOff>127540</xdr:rowOff>
    </xdr:to>
    <xdr:sp macro="" textlink="">
      <xdr:nvSpPr>
        <xdr:cNvPr id="700" name="楕円 699"/>
        <xdr:cNvSpPr/>
      </xdr:nvSpPr>
      <xdr:spPr>
        <a:xfrm>
          <a:off x="13652500" y="1682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118667</xdr:rowOff>
    </xdr:from>
    <xdr:ext cx="534377" cy="259045"/>
    <xdr:sp macro="" textlink="">
      <xdr:nvSpPr>
        <xdr:cNvPr id="701" name="テキスト ボックス 700"/>
        <xdr:cNvSpPr txBox="1"/>
      </xdr:nvSpPr>
      <xdr:spPr>
        <a:xfrm>
          <a:off x="13436111" y="169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8355</xdr:rowOff>
    </xdr:from>
    <xdr:to>
      <xdr:col>67</xdr:col>
      <xdr:colOff>101600</xdr:colOff>
      <xdr:row>98</xdr:row>
      <xdr:rowOff>109955</xdr:rowOff>
    </xdr:to>
    <xdr:sp macro="" textlink="">
      <xdr:nvSpPr>
        <xdr:cNvPr id="702" name="楕円 701"/>
        <xdr:cNvSpPr/>
      </xdr:nvSpPr>
      <xdr:spPr>
        <a:xfrm>
          <a:off x="12763500" y="168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101082</xdr:rowOff>
    </xdr:from>
    <xdr:ext cx="534377" cy="259045"/>
    <xdr:sp macro="" textlink="">
      <xdr:nvSpPr>
        <xdr:cNvPr id="703" name="テキスト ボックス 702"/>
        <xdr:cNvSpPr txBox="1"/>
      </xdr:nvSpPr>
      <xdr:spPr>
        <a:xfrm>
          <a:off x="12547111" y="1690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142398</xdr:rowOff>
    </xdr:from>
    <xdr:to>
      <xdr:col>107</xdr:col>
      <xdr:colOff>50800</xdr:colOff>
      <xdr:row>38</xdr:row>
      <xdr:rowOff>139700</xdr:rowOff>
    </xdr:to>
    <xdr:cxnSp macro="">
      <xdr:nvCxnSpPr>
        <xdr:cNvPr id="736" name="直線コネクタ 735"/>
        <xdr:cNvCxnSpPr/>
      </xdr:nvCxnSpPr>
      <xdr:spPr>
        <a:xfrm>
          <a:off x="19545300" y="6486048"/>
          <a:ext cx="889000" cy="16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142398</xdr:rowOff>
    </xdr:from>
    <xdr:to>
      <xdr:col>102</xdr:col>
      <xdr:colOff>114300</xdr:colOff>
      <xdr:row>38</xdr:row>
      <xdr:rowOff>139700</xdr:rowOff>
    </xdr:to>
    <xdr:cxnSp macro="">
      <xdr:nvCxnSpPr>
        <xdr:cNvPr id="739" name="直線コネクタ 738"/>
        <xdr:cNvCxnSpPr/>
      </xdr:nvCxnSpPr>
      <xdr:spPr>
        <a:xfrm flipV="1">
          <a:off x="18656300" y="6486048"/>
          <a:ext cx="889000" cy="16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134901</xdr:rowOff>
    </xdr:from>
    <xdr:ext cx="469744" cy="259045"/>
    <xdr:sp macro="" textlink="">
      <xdr:nvSpPr>
        <xdr:cNvPr id="741" name="テキスト ボックス 740"/>
        <xdr:cNvSpPr txBox="1"/>
      </xdr:nvSpPr>
      <xdr:spPr>
        <a:xfrm>
          <a:off x="19310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91598</xdr:rowOff>
    </xdr:from>
    <xdr:to>
      <xdr:col>102</xdr:col>
      <xdr:colOff>165100</xdr:colOff>
      <xdr:row>38</xdr:row>
      <xdr:rowOff>21748</xdr:rowOff>
    </xdr:to>
    <xdr:sp macro="" textlink="">
      <xdr:nvSpPr>
        <xdr:cNvPr id="755" name="楕円 754"/>
        <xdr:cNvSpPr/>
      </xdr:nvSpPr>
      <xdr:spPr>
        <a:xfrm>
          <a:off x="19494500" y="64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38275</xdr:rowOff>
    </xdr:from>
    <xdr:ext cx="469744" cy="259045"/>
    <xdr:sp macro="" textlink="">
      <xdr:nvSpPr>
        <xdr:cNvPr id="756" name="テキスト ボックス 755"/>
        <xdr:cNvSpPr txBox="1"/>
      </xdr:nvSpPr>
      <xdr:spPr>
        <a:xfrm>
          <a:off x="19310428" y="621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140386</xdr:rowOff>
    </xdr:from>
    <xdr:to>
      <xdr:col>116</xdr:col>
      <xdr:colOff>63500</xdr:colOff>
      <xdr:row>58</xdr:row>
      <xdr:rowOff>160895</xdr:rowOff>
    </xdr:to>
    <xdr:cxnSp macro="">
      <xdr:nvCxnSpPr>
        <xdr:cNvPr id="789" name="直線コネクタ 788"/>
        <xdr:cNvCxnSpPr/>
      </xdr:nvCxnSpPr>
      <xdr:spPr>
        <a:xfrm flipV="1">
          <a:off x="21323300" y="10084486"/>
          <a:ext cx="8382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90416</xdr:rowOff>
    </xdr:from>
    <xdr:ext cx="469744" cy="259045"/>
    <xdr:sp macro="" textlink="">
      <xdr:nvSpPr>
        <xdr:cNvPr id="790" name="貸付金平均値テキスト"/>
        <xdr:cNvSpPr txBox="1"/>
      </xdr:nvSpPr>
      <xdr:spPr>
        <a:xfrm>
          <a:off x="22212300" y="1003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160895</xdr:rowOff>
    </xdr:from>
    <xdr:to>
      <xdr:col>111</xdr:col>
      <xdr:colOff>177800</xdr:colOff>
      <xdr:row>58</xdr:row>
      <xdr:rowOff>169483</xdr:rowOff>
    </xdr:to>
    <xdr:cxnSp macro="">
      <xdr:nvCxnSpPr>
        <xdr:cNvPr id="792" name="直線コネクタ 791"/>
        <xdr:cNvCxnSpPr/>
      </xdr:nvCxnSpPr>
      <xdr:spPr>
        <a:xfrm flipV="1">
          <a:off x="20434300" y="10104995"/>
          <a:ext cx="8890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65922</xdr:rowOff>
    </xdr:from>
    <xdr:ext cx="469744" cy="259045"/>
    <xdr:sp macro="" textlink="">
      <xdr:nvSpPr>
        <xdr:cNvPr id="794" name="テキスト ボックス 793"/>
        <xdr:cNvSpPr txBox="1"/>
      </xdr:nvSpPr>
      <xdr:spPr>
        <a:xfrm>
          <a:off x="21088428" y="101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164813</xdr:rowOff>
    </xdr:from>
    <xdr:to>
      <xdr:col>107</xdr:col>
      <xdr:colOff>50800</xdr:colOff>
      <xdr:row>58</xdr:row>
      <xdr:rowOff>169483</xdr:rowOff>
    </xdr:to>
    <xdr:cxnSp macro="">
      <xdr:nvCxnSpPr>
        <xdr:cNvPr id="795" name="直線コネクタ 794"/>
        <xdr:cNvCxnSpPr/>
      </xdr:nvCxnSpPr>
      <xdr:spPr>
        <a:xfrm>
          <a:off x="19545300" y="10108913"/>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65270</xdr:rowOff>
    </xdr:from>
    <xdr:ext cx="469744" cy="259045"/>
    <xdr:sp macro="" textlink="">
      <xdr:nvSpPr>
        <xdr:cNvPr id="797" name="テキスト ボックス 796"/>
        <xdr:cNvSpPr txBox="1"/>
      </xdr:nvSpPr>
      <xdr:spPr>
        <a:xfrm>
          <a:off x="20199428" y="1018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74353</xdr:rowOff>
    </xdr:from>
    <xdr:to>
      <xdr:col>102</xdr:col>
      <xdr:colOff>114300</xdr:colOff>
      <xdr:row>58</xdr:row>
      <xdr:rowOff>164813</xdr:rowOff>
    </xdr:to>
    <xdr:cxnSp macro="">
      <xdr:nvCxnSpPr>
        <xdr:cNvPr id="798" name="直線コネクタ 797"/>
        <xdr:cNvCxnSpPr/>
      </xdr:nvCxnSpPr>
      <xdr:spPr>
        <a:xfrm>
          <a:off x="18656300" y="10018453"/>
          <a:ext cx="889000" cy="9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56615</xdr:rowOff>
    </xdr:from>
    <xdr:ext cx="469744" cy="259045"/>
    <xdr:sp macro="" textlink="">
      <xdr:nvSpPr>
        <xdr:cNvPr id="800" name="テキスト ボックス 799"/>
        <xdr:cNvSpPr txBox="1"/>
      </xdr:nvSpPr>
      <xdr:spPr>
        <a:xfrm>
          <a:off x="19310428" y="1017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66511</xdr:rowOff>
    </xdr:from>
    <xdr:ext cx="469744" cy="259045"/>
    <xdr:sp macro="" textlink="">
      <xdr:nvSpPr>
        <xdr:cNvPr id="802" name="テキスト ボックス 801"/>
        <xdr:cNvSpPr txBox="1"/>
      </xdr:nvSpPr>
      <xdr:spPr>
        <a:xfrm>
          <a:off x="18421428" y="1018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89586</xdr:rowOff>
    </xdr:from>
    <xdr:to>
      <xdr:col>116</xdr:col>
      <xdr:colOff>114300</xdr:colOff>
      <xdr:row>59</xdr:row>
      <xdr:rowOff>19736</xdr:rowOff>
    </xdr:to>
    <xdr:sp macro="" textlink="">
      <xdr:nvSpPr>
        <xdr:cNvPr id="808" name="楕円 807"/>
        <xdr:cNvSpPr/>
      </xdr:nvSpPr>
      <xdr:spPr>
        <a:xfrm>
          <a:off x="22110700" y="100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112463</xdr:rowOff>
    </xdr:from>
    <xdr:ext cx="469744" cy="259045"/>
    <xdr:sp macro="" textlink="">
      <xdr:nvSpPr>
        <xdr:cNvPr id="809" name="貸付金該当値テキスト"/>
        <xdr:cNvSpPr txBox="1"/>
      </xdr:nvSpPr>
      <xdr:spPr>
        <a:xfrm>
          <a:off x="22212300" y="988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110095</xdr:rowOff>
    </xdr:from>
    <xdr:to>
      <xdr:col>112</xdr:col>
      <xdr:colOff>38100</xdr:colOff>
      <xdr:row>59</xdr:row>
      <xdr:rowOff>40245</xdr:rowOff>
    </xdr:to>
    <xdr:sp macro="" textlink="">
      <xdr:nvSpPr>
        <xdr:cNvPr id="810" name="楕円 809"/>
        <xdr:cNvSpPr/>
      </xdr:nvSpPr>
      <xdr:spPr>
        <a:xfrm>
          <a:off x="21272500" y="1005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56772</xdr:rowOff>
    </xdr:from>
    <xdr:ext cx="469744" cy="259045"/>
    <xdr:sp macro="" textlink="">
      <xdr:nvSpPr>
        <xdr:cNvPr id="811" name="テキスト ボックス 810"/>
        <xdr:cNvSpPr txBox="1"/>
      </xdr:nvSpPr>
      <xdr:spPr>
        <a:xfrm>
          <a:off x="21088428" y="982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118683</xdr:rowOff>
    </xdr:from>
    <xdr:to>
      <xdr:col>107</xdr:col>
      <xdr:colOff>101600</xdr:colOff>
      <xdr:row>59</xdr:row>
      <xdr:rowOff>48833</xdr:rowOff>
    </xdr:to>
    <xdr:sp macro="" textlink="">
      <xdr:nvSpPr>
        <xdr:cNvPr id="812" name="楕円 811"/>
        <xdr:cNvSpPr/>
      </xdr:nvSpPr>
      <xdr:spPr>
        <a:xfrm>
          <a:off x="20383500" y="1006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65360</xdr:rowOff>
    </xdr:from>
    <xdr:ext cx="469744" cy="259045"/>
    <xdr:sp macro="" textlink="">
      <xdr:nvSpPr>
        <xdr:cNvPr id="813" name="テキスト ボックス 812"/>
        <xdr:cNvSpPr txBox="1"/>
      </xdr:nvSpPr>
      <xdr:spPr>
        <a:xfrm>
          <a:off x="20199428" y="98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114013</xdr:rowOff>
    </xdr:from>
    <xdr:to>
      <xdr:col>102</xdr:col>
      <xdr:colOff>165100</xdr:colOff>
      <xdr:row>59</xdr:row>
      <xdr:rowOff>44163</xdr:rowOff>
    </xdr:to>
    <xdr:sp macro="" textlink="">
      <xdr:nvSpPr>
        <xdr:cNvPr id="814" name="楕円 813"/>
        <xdr:cNvSpPr/>
      </xdr:nvSpPr>
      <xdr:spPr>
        <a:xfrm>
          <a:off x="19494500" y="1005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60690</xdr:rowOff>
    </xdr:from>
    <xdr:ext cx="469744" cy="259045"/>
    <xdr:sp macro="" textlink="">
      <xdr:nvSpPr>
        <xdr:cNvPr id="815" name="テキスト ボックス 814"/>
        <xdr:cNvSpPr txBox="1"/>
      </xdr:nvSpPr>
      <xdr:spPr>
        <a:xfrm>
          <a:off x="19310428" y="983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23553</xdr:rowOff>
    </xdr:from>
    <xdr:to>
      <xdr:col>98</xdr:col>
      <xdr:colOff>38100</xdr:colOff>
      <xdr:row>58</xdr:row>
      <xdr:rowOff>125153</xdr:rowOff>
    </xdr:to>
    <xdr:sp macro="" textlink="">
      <xdr:nvSpPr>
        <xdr:cNvPr id="816" name="楕円 815"/>
        <xdr:cNvSpPr/>
      </xdr:nvSpPr>
      <xdr:spPr>
        <a:xfrm>
          <a:off x="18605500" y="996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141680</xdr:rowOff>
    </xdr:from>
    <xdr:ext cx="469744" cy="259045"/>
    <xdr:sp macro="" textlink="">
      <xdr:nvSpPr>
        <xdr:cNvPr id="817" name="テキスト ボックス 816"/>
        <xdr:cNvSpPr txBox="1"/>
      </xdr:nvSpPr>
      <xdr:spPr>
        <a:xfrm>
          <a:off x="18421428" y="974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90050</xdr:rowOff>
    </xdr:from>
    <xdr:to>
      <xdr:col>116</xdr:col>
      <xdr:colOff>63500</xdr:colOff>
      <xdr:row>77</xdr:row>
      <xdr:rowOff>136238</xdr:rowOff>
    </xdr:to>
    <xdr:cxnSp macro="">
      <xdr:nvCxnSpPr>
        <xdr:cNvPr id="849" name="直線コネクタ 848"/>
        <xdr:cNvCxnSpPr/>
      </xdr:nvCxnSpPr>
      <xdr:spPr>
        <a:xfrm>
          <a:off x="21323300" y="13291700"/>
          <a:ext cx="838200" cy="4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90050</xdr:rowOff>
    </xdr:from>
    <xdr:to>
      <xdr:col>111</xdr:col>
      <xdr:colOff>177800</xdr:colOff>
      <xdr:row>77</xdr:row>
      <xdr:rowOff>141801</xdr:rowOff>
    </xdr:to>
    <xdr:cxnSp macro="">
      <xdr:nvCxnSpPr>
        <xdr:cNvPr id="852" name="直線コネクタ 851"/>
        <xdr:cNvCxnSpPr/>
      </xdr:nvCxnSpPr>
      <xdr:spPr>
        <a:xfrm flipV="1">
          <a:off x="20434300" y="13291700"/>
          <a:ext cx="889000" cy="5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4" name="テキスト ボックス 853"/>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97746</xdr:rowOff>
    </xdr:from>
    <xdr:to>
      <xdr:col>107</xdr:col>
      <xdr:colOff>50800</xdr:colOff>
      <xdr:row>77</xdr:row>
      <xdr:rowOff>141801</xdr:rowOff>
    </xdr:to>
    <xdr:cxnSp macro="">
      <xdr:nvCxnSpPr>
        <xdr:cNvPr id="855" name="直線コネクタ 854"/>
        <xdr:cNvCxnSpPr/>
      </xdr:nvCxnSpPr>
      <xdr:spPr>
        <a:xfrm>
          <a:off x="19545300" y="13299396"/>
          <a:ext cx="889000" cy="4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97746</xdr:rowOff>
    </xdr:from>
    <xdr:to>
      <xdr:col>102</xdr:col>
      <xdr:colOff>114300</xdr:colOff>
      <xdr:row>77</xdr:row>
      <xdr:rowOff>144924</xdr:rowOff>
    </xdr:to>
    <xdr:cxnSp macro="">
      <xdr:nvCxnSpPr>
        <xdr:cNvPr id="858" name="直線コネクタ 857"/>
        <xdr:cNvCxnSpPr/>
      </xdr:nvCxnSpPr>
      <xdr:spPr>
        <a:xfrm flipV="1">
          <a:off x="18656300" y="13299396"/>
          <a:ext cx="889000" cy="4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85438</xdr:rowOff>
    </xdr:from>
    <xdr:to>
      <xdr:col>116</xdr:col>
      <xdr:colOff>114300</xdr:colOff>
      <xdr:row>78</xdr:row>
      <xdr:rowOff>15588</xdr:rowOff>
    </xdr:to>
    <xdr:sp macro="" textlink="">
      <xdr:nvSpPr>
        <xdr:cNvPr id="868" name="楕円 867"/>
        <xdr:cNvSpPr/>
      </xdr:nvSpPr>
      <xdr:spPr>
        <a:xfrm>
          <a:off x="22110700" y="1328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63865</xdr:rowOff>
    </xdr:from>
    <xdr:ext cx="534377" cy="259045"/>
    <xdr:sp macro="" textlink="">
      <xdr:nvSpPr>
        <xdr:cNvPr id="869" name="繰出金該当値テキスト"/>
        <xdr:cNvSpPr txBox="1"/>
      </xdr:nvSpPr>
      <xdr:spPr>
        <a:xfrm>
          <a:off x="22212300" y="1326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39250</xdr:rowOff>
    </xdr:from>
    <xdr:to>
      <xdr:col>112</xdr:col>
      <xdr:colOff>38100</xdr:colOff>
      <xdr:row>77</xdr:row>
      <xdr:rowOff>140850</xdr:rowOff>
    </xdr:to>
    <xdr:sp macro="" textlink="">
      <xdr:nvSpPr>
        <xdr:cNvPr id="870" name="楕円 869"/>
        <xdr:cNvSpPr/>
      </xdr:nvSpPr>
      <xdr:spPr>
        <a:xfrm>
          <a:off x="21272500" y="132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131977</xdr:rowOff>
    </xdr:from>
    <xdr:ext cx="534377" cy="259045"/>
    <xdr:sp macro="" textlink="">
      <xdr:nvSpPr>
        <xdr:cNvPr id="871" name="テキスト ボックス 870"/>
        <xdr:cNvSpPr txBox="1"/>
      </xdr:nvSpPr>
      <xdr:spPr>
        <a:xfrm>
          <a:off x="21056111" y="133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91001</xdr:rowOff>
    </xdr:from>
    <xdr:to>
      <xdr:col>107</xdr:col>
      <xdr:colOff>101600</xdr:colOff>
      <xdr:row>78</xdr:row>
      <xdr:rowOff>21151</xdr:rowOff>
    </xdr:to>
    <xdr:sp macro="" textlink="">
      <xdr:nvSpPr>
        <xdr:cNvPr id="872" name="楕円 871"/>
        <xdr:cNvSpPr/>
      </xdr:nvSpPr>
      <xdr:spPr>
        <a:xfrm>
          <a:off x="20383500" y="132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12278</xdr:rowOff>
    </xdr:from>
    <xdr:ext cx="534377" cy="259045"/>
    <xdr:sp macro="" textlink="">
      <xdr:nvSpPr>
        <xdr:cNvPr id="873" name="テキスト ボックス 872"/>
        <xdr:cNvSpPr txBox="1"/>
      </xdr:nvSpPr>
      <xdr:spPr>
        <a:xfrm>
          <a:off x="20167111" y="133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46946</xdr:rowOff>
    </xdr:from>
    <xdr:to>
      <xdr:col>102</xdr:col>
      <xdr:colOff>165100</xdr:colOff>
      <xdr:row>77</xdr:row>
      <xdr:rowOff>148546</xdr:rowOff>
    </xdr:to>
    <xdr:sp macro="" textlink="">
      <xdr:nvSpPr>
        <xdr:cNvPr id="874" name="楕円 873"/>
        <xdr:cNvSpPr/>
      </xdr:nvSpPr>
      <xdr:spPr>
        <a:xfrm>
          <a:off x="19494500" y="1324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139673</xdr:rowOff>
    </xdr:from>
    <xdr:ext cx="534377" cy="259045"/>
    <xdr:sp macro="" textlink="">
      <xdr:nvSpPr>
        <xdr:cNvPr id="875" name="テキスト ボックス 874"/>
        <xdr:cNvSpPr txBox="1"/>
      </xdr:nvSpPr>
      <xdr:spPr>
        <a:xfrm>
          <a:off x="19278111" y="1334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94124</xdr:rowOff>
    </xdr:from>
    <xdr:to>
      <xdr:col>98</xdr:col>
      <xdr:colOff>38100</xdr:colOff>
      <xdr:row>78</xdr:row>
      <xdr:rowOff>24274</xdr:rowOff>
    </xdr:to>
    <xdr:sp macro="" textlink="">
      <xdr:nvSpPr>
        <xdr:cNvPr id="876" name="楕円 875"/>
        <xdr:cNvSpPr/>
      </xdr:nvSpPr>
      <xdr:spPr>
        <a:xfrm>
          <a:off x="18605500" y="132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15401</xdr:rowOff>
    </xdr:from>
    <xdr:ext cx="534377" cy="259045"/>
    <xdr:sp macro="" textlink="">
      <xdr:nvSpPr>
        <xdr:cNvPr id="877" name="テキスト ボックス 876"/>
        <xdr:cNvSpPr txBox="1"/>
      </xdr:nvSpPr>
      <xdr:spPr>
        <a:xfrm>
          <a:off x="18389111" y="1338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・普通建設事業費が住民一人当たり</a:t>
          </a:r>
          <a:r>
            <a:rPr kumimoji="1" lang="en-US" altLang="ja-JP" sz="1100">
              <a:solidFill>
                <a:schemeClr val="dk1"/>
              </a:solidFill>
              <a:effectLst/>
              <a:latin typeface="+mn-lt"/>
              <a:ea typeface="+mn-ea"/>
              <a:cs typeface="+mn-cs"/>
            </a:rPr>
            <a:t>299,941</a:t>
          </a:r>
          <a:r>
            <a:rPr kumimoji="1" lang="ja-JP" altLang="ja-JP" sz="1100">
              <a:solidFill>
                <a:schemeClr val="dk1"/>
              </a:solidFill>
              <a:effectLst/>
              <a:latin typeface="+mn-lt"/>
              <a:ea typeface="+mn-ea"/>
              <a:cs typeface="+mn-cs"/>
            </a:rPr>
            <a:t>円となっており、類似団体、東京都、全国の平均と比較しても突出して高い状況である。これは平成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年台風</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号災害からの復興事業が主な要因である。復興事業についてはしばらくは高止まることが見込まれるが、その他の更新整備等は公共施設等総合管理計画に基づき、事業の取捨選択を徹底していくことで、事業費の減少を目指すこととしている。</a:t>
          </a:r>
          <a:endParaRPr lang="ja-JP" altLang="ja-JP" sz="1400">
            <a:effectLst/>
          </a:endParaRPr>
        </a:p>
        <a:p>
          <a:r>
            <a:rPr kumimoji="1" lang="ja-JP" altLang="ja-JP" sz="1100">
              <a:solidFill>
                <a:schemeClr val="dk1"/>
              </a:solidFill>
              <a:effectLst/>
              <a:latin typeface="+mn-lt"/>
              <a:ea typeface="+mn-ea"/>
              <a:cs typeface="+mn-cs"/>
            </a:rPr>
            <a:t>・積立金についても平成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年台風</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号災害からの復旧事業の影響が見られるが、令和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年度以降は例年並みに収束する予定である。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7,544
7,453
90.76
9,530,718
9,422,466
86,434
3,294,382
9,954,587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24511</xdr:rowOff>
    </xdr:from>
    <xdr:to>
      <xdr:col>24</xdr:col>
      <xdr:colOff>63500</xdr:colOff>
      <xdr:row>36</xdr:row>
      <xdr:rowOff>32004</xdr:rowOff>
    </xdr:to>
    <xdr:cxnSp macro="">
      <xdr:nvCxnSpPr>
        <xdr:cNvPr id="61" name="直線コネクタ 60"/>
        <xdr:cNvCxnSpPr/>
      </xdr:nvCxnSpPr>
      <xdr:spPr>
        <a:xfrm flipV="1">
          <a:off x="3797300" y="6196711"/>
          <a:ext cx="8382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32004</xdr:rowOff>
    </xdr:from>
    <xdr:to>
      <xdr:col>19</xdr:col>
      <xdr:colOff>177800</xdr:colOff>
      <xdr:row>36</xdr:row>
      <xdr:rowOff>48768</xdr:rowOff>
    </xdr:to>
    <xdr:cxnSp macro="">
      <xdr:nvCxnSpPr>
        <xdr:cNvPr id="64" name="直線コネクタ 63"/>
        <xdr:cNvCxnSpPr/>
      </xdr:nvCxnSpPr>
      <xdr:spPr>
        <a:xfrm flipV="1">
          <a:off x="2908300" y="6204204"/>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48768</xdr:rowOff>
    </xdr:from>
    <xdr:to>
      <xdr:col>15</xdr:col>
      <xdr:colOff>50800</xdr:colOff>
      <xdr:row>36</xdr:row>
      <xdr:rowOff>66802</xdr:rowOff>
    </xdr:to>
    <xdr:cxnSp macro="">
      <xdr:nvCxnSpPr>
        <xdr:cNvPr id="67" name="直線コネクタ 66"/>
        <xdr:cNvCxnSpPr/>
      </xdr:nvCxnSpPr>
      <xdr:spPr>
        <a:xfrm flipV="1">
          <a:off x="2019300" y="6220968"/>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28575</xdr:rowOff>
    </xdr:from>
    <xdr:to>
      <xdr:col>10</xdr:col>
      <xdr:colOff>114300</xdr:colOff>
      <xdr:row>36</xdr:row>
      <xdr:rowOff>66802</xdr:rowOff>
    </xdr:to>
    <xdr:cxnSp macro="">
      <xdr:nvCxnSpPr>
        <xdr:cNvPr id="70" name="直線コネクタ 69"/>
        <xdr:cNvCxnSpPr/>
      </xdr:nvCxnSpPr>
      <xdr:spPr>
        <a:xfrm>
          <a:off x="1130300" y="6200775"/>
          <a:ext cx="889000" cy="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145161</xdr:rowOff>
    </xdr:from>
    <xdr:to>
      <xdr:col>24</xdr:col>
      <xdr:colOff>114300</xdr:colOff>
      <xdr:row>36</xdr:row>
      <xdr:rowOff>75311</xdr:rowOff>
    </xdr:to>
    <xdr:sp macro="" textlink="">
      <xdr:nvSpPr>
        <xdr:cNvPr id="80" name="楕円 79"/>
        <xdr:cNvSpPr/>
      </xdr:nvSpPr>
      <xdr:spPr>
        <a:xfrm>
          <a:off x="4584700" y="61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168038</xdr:rowOff>
    </xdr:from>
    <xdr:ext cx="534377" cy="259045"/>
    <xdr:sp macro="" textlink="">
      <xdr:nvSpPr>
        <xdr:cNvPr id="81" name="議会費該当値テキスト"/>
        <xdr:cNvSpPr txBox="1"/>
      </xdr:nvSpPr>
      <xdr:spPr>
        <a:xfrm>
          <a:off x="4686300" y="599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152654</xdr:rowOff>
    </xdr:from>
    <xdr:to>
      <xdr:col>20</xdr:col>
      <xdr:colOff>38100</xdr:colOff>
      <xdr:row>36</xdr:row>
      <xdr:rowOff>82804</xdr:rowOff>
    </xdr:to>
    <xdr:sp macro="" textlink="">
      <xdr:nvSpPr>
        <xdr:cNvPr id="82" name="楕円 81"/>
        <xdr:cNvSpPr/>
      </xdr:nvSpPr>
      <xdr:spPr>
        <a:xfrm>
          <a:off x="3746500" y="61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99331</xdr:rowOff>
    </xdr:from>
    <xdr:ext cx="534377" cy="259045"/>
    <xdr:sp macro="" textlink="">
      <xdr:nvSpPr>
        <xdr:cNvPr id="83" name="テキスト ボックス 82"/>
        <xdr:cNvSpPr txBox="1"/>
      </xdr:nvSpPr>
      <xdr:spPr>
        <a:xfrm>
          <a:off x="3530111" y="592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169418</xdr:rowOff>
    </xdr:from>
    <xdr:to>
      <xdr:col>15</xdr:col>
      <xdr:colOff>101600</xdr:colOff>
      <xdr:row>36</xdr:row>
      <xdr:rowOff>99568</xdr:rowOff>
    </xdr:to>
    <xdr:sp macro="" textlink="">
      <xdr:nvSpPr>
        <xdr:cNvPr id="84" name="楕円 83"/>
        <xdr:cNvSpPr/>
      </xdr:nvSpPr>
      <xdr:spPr>
        <a:xfrm>
          <a:off x="28575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116095</xdr:rowOff>
    </xdr:from>
    <xdr:ext cx="534377" cy="259045"/>
    <xdr:sp macro="" textlink="">
      <xdr:nvSpPr>
        <xdr:cNvPr id="85" name="テキスト ボックス 84"/>
        <xdr:cNvSpPr txBox="1"/>
      </xdr:nvSpPr>
      <xdr:spPr>
        <a:xfrm>
          <a:off x="2641111" y="594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16002</xdr:rowOff>
    </xdr:from>
    <xdr:to>
      <xdr:col>10</xdr:col>
      <xdr:colOff>165100</xdr:colOff>
      <xdr:row>36</xdr:row>
      <xdr:rowOff>117602</xdr:rowOff>
    </xdr:to>
    <xdr:sp macro="" textlink="">
      <xdr:nvSpPr>
        <xdr:cNvPr id="86" name="楕円 85"/>
        <xdr:cNvSpPr/>
      </xdr:nvSpPr>
      <xdr:spPr>
        <a:xfrm>
          <a:off x="1968500" y="61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134129</xdr:rowOff>
    </xdr:from>
    <xdr:ext cx="469744" cy="259045"/>
    <xdr:sp macro="" textlink="">
      <xdr:nvSpPr>
        <xdr:cNvPr id="87" name="テキスト ボックス 86"/>
        <xdr:cNvSpPr txBox="1"/>
      </xdr:nvSpPr>
      <xdr:spPr>
        <a:xfrm>
          <a:off x="1784428" y="596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149225</xdr:rowOff>
    </xdr:from>
    <xdr:to>
      <xdr:col>6</xdr:col>
      <xdr:colOff>38100</xdr:colOff>
      <xdr:row>36</xdr:row>
      <xdr:rowOff>79375</xdr:rowOff>
    </xdr:to>
    <xdr:sp macro="" textlink="">
      <xdr:nvSpPr>
        <xdr:cNvPr id="88" name="楕円 87"/>
        <xdr:cNvSpPr/>
      </xdr:nvSpPr>
      <xdr:spPr>
        <a:xfrm>
          <a:off x="1079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95902</xdr:rowOff>
    </xdr:from>
    <xdr:ext cx="534377" cy="259045"/>
    <xdr:sp macro="" textlink="">
      <xdr:nvSpPr>
        <xdr:cNvPr id="89" name="テキスト ボックス 88"/>
        <xdr:cNvSpPr txBox="1"/>
      </xdr:nvSpPr>
      <xdr:spPr>
        <a:xfrm>
          <a:off x="863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119390</xdr:rowOff>
    </xdr:from>
    <xdr:to>
      <xdr:col>24</xdr:col>
      <xdr:colOff>63500</xdr:colOff>
      <xdr:row>57</xdr:row>
      <xdr:rowOff>138552</xdr:rowOff>
    </xdr:to>
    <xdr:cxnSp macro="">
      <xdr:nvCxnSpPr>
        <xdr:cNvPr id="120" name="直線コネクタ 119"/>
        <xdr:cNvCxnSpPr/>
      </xdr:nvCxnSpPr>
      <xdr:spPr>
        <a:xfrm flipV="1">
          <a:off x="3797300" y="9892040"/>
          <a:ext cx="838200" cy="1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95923</xdr:rowOff>
    </xdr:from>
    <xdr:ext cx="599010" cy="259045"/>
    <xdr:sp macro="" textlink="">
      <xdr:nvSpPr>
        <xdr:cNvPr id="121" name="総務費平均値テキスト"/>
        <xdr:cNvSpPr txBox="1"/>
      </xdr:nvSpPr>
      <xdr:spPr>
        <a:xfrm>
          <a:off x="4686300" y="9868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38526</xdr:rowOff>
    </xdr:from>
    <xdr:to>
      <xdr:col>19</xdr:col>
      <xdr:colOff>177800</xdr:colOff>
      <xdr:row>57</xdr:row>
      <xdr:rowOff>138552</xdr:rowOff>
    </xdr:to>
    <xdr:cxnSp macro="">
      <xdr:nvCxnSpPr>
        <xdr:cNvPr id="123" name="直線コネクタ 122"/>
        <xdr:cNvCxnSpPr/>
      </xdr:nvCxnSpPr>
      <xdr:spPr>
        <a:xfrm>
          <a:off x="2908300" y="9811176"/>
          <a:ext cx="889000" cy="10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43835</xdr:rowOff>
    </xdr:from>
    <xdr:ext cx="599010" cy="259045"/>
    <xdr:sp macro="" textlink="">
      <xdr:nvSpPr>
        <xdr:cNvPr id="125" name="テキスト ボックス 124"/>
        <xdr:cNvSpPr txBox="1"/>
      </xdr:nvSpPr>
      <xdr:spPr>
        <a:xfrm>
          <a:off x="3497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26832</xdr:rowOff>
    </xdr:from>
    <xdr:to>
      <xdr:col>15</xdr:col>
      <xdr:colOff>50800</xdr:colOff>
      <xdr:row>57</xdr:row>
      <xdr:rowOff>38526</xdr:rowOff>
    </xdr:to>
    <xdr:cxnSp macro="">
      <xdr:nvCxnSpPr>
        <xdr:cNvPr id="126" name="直線コネクタ 125"/>
        <xdr:cNvCxnSpPr/>
      </xdr:nvCxnSpPr>
      <xdr:spPr>
        <a:xfrm>
          <a:off x="2019300" y="9799482"/>
          <a:ext cx="889000" cy="1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26083</xdr:rowOff>
    </xdr:from>
    <xdr:ext cx="599010" cy="259045"/>
    <xdr:sp macro="" textlink="">
      <xdr:nvSpPr>
        <xdr:cNvPr id="128" name="テキスト ボックス 127"/>
        <xdr:cNvSpPr txBox="1"/>
      </xdr:nvSpPr>
      <xdr:spPr>
        <a:xfrm>
          <a:off x="2608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26832</xdr:rowOff>
    </xdr:from>
    <xdr:to>
      <xdr:col>10</xdr:col>
      <xdr:colOff>114300</xdr:colOff>
      <xdr:row>57</xdr:row>
      <xdr:rowOff>116808</xdr:rowOff>
    </xdr:to>
    <xdr:cxnSp macro="">
      <xdr:nvCxnSpPr>
        <xdr:cNvPr id="129" name="直線コネクタ 128"/>
        <xdr:cNvCxnSpPr/>
      </xdr:nvCxnSpPr>
      <xdr:spPr>
        <a:xfrm flipV="1">
          <a:off x="1130300" y="9799482"/>
          <a:ext cx="889000" cy="8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33096</xdr:rowOff>
    </xdr:from>
    <xdr:ext cx="599010" cy="259045"/>
    <xdr:sp macro="" textlink="">
      <xdr:nvSpPr>
        <xdr:cNvPr id="131" name="テキスト ボックス 130"/>
        <xdr:cNvSpPr txBox="1"/>
      </xdr:nvSpPr>
      <xdr:spPr>
        <a:xfrm>
          <a:off x="1719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77173</xdr:rowOff>
    </xdr:from>
    <xdr:ext cx="599010" cy="259045"/>
    <xdr:sp macro="" textlink="">
      <xdr:nvSpPr>
        <xdr:cNvPr id="133" name="テキスト ボックス 132"/>
        <xdr:cNvSpPr txBox="1"/>
      </xdr:nvSpPr>
      <xdr:spPr>
        <a:xfrm>
          <a:off x="830795"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68590</xdr:rowOff>
    </xdr:from>
    <xdr:to>
      <xdr:col>24</xdr:col>
      <xdr:colOff>114300</xdr:colOff>
      <xdr:row>57</xdr:row>
      <xdr:rowOff>170190</xdr:rowOff>
    </xdr:to>
    <xdr:sp macro="" textlink="">
      <xdr:nvSpPr>
        <xdr:cNvPr id="139" name="楕円 138"/>
        <xdr:cNvSpPr/>
      </xdr:nvSpPr>
      <xdr:spPr>
        <a:xfrm>
          <a:off x="4584700" y="984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91467</xdr:rowOff>
    </xdr:from>
    <xdr:ext cx="599010" cy="259045"/>
    <xdr:sp macro="" textlink="">
      <xdr:nvSpPr>
        <xdr:cNvPr id="140" name="総務費該当値テキスト"/>
        <xdr:cNvSpPr txBox="1"/>
      </xdr:nvSpPr>
      <xdr:spPr>
        <a:xfrm>
          <a:off x="4686300" y="969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87752</xdr:rowOff>
    </xdr:from>
    <xdr:to>
      <xdr:col>20</xdr:col>
      <xdr:colOff>38100</xdr:colOff>
      <xdr:row>58</xdr:row>
      <xdr:rowOff>17902</xdr:rowOff>
    </xdr:to>
    <xdr:sp macro="" textlink="">
      <xdr:nvSpPr>
        <xdr:cNvPr id="141" name="楕円 140"/>
        <xdr:cNvSpPr/>
      </xdr:nvSpPr>
      <xdr:spPr>
        <a:xfrm>
          <a:off x="3746500" y="986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34429</xdr:rowOff>
    </xdr:from>
    <xdr:ext cx="599010" cy="259045"/>
    <xdr:sp macro="" textlink="">
      <xdr:nvSpPr>
        <xdr:cNvPr id="142" name="テキスト ボックス 141"/>
        <xdr:cNvSpPr txBox="1"/>
      </xdr:nvSpPr>
      <xdr:spPr>
        <a:xfrm>
          <a:off x="3497795" y="963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159176</xdr:rowOff>
    </xdr:from>
    <xdr:to>
      <xdr:col>15</xdr:col>
      <xdr:colOff>101600</xdr:colOff>
      <xdr:row>57</xdr:row>
      <xdr:rowOff>89326</xdr:rowOff>
    </xdr:to>
    <xdr:sp macro="" textlink="">
      <xdr:nvSpPr>
        <xdr:cNvPr id="143" name="楕円 142"/>
        <xdr:cNvSpPr/>
      </xdr:nvSpPr>
      <xdr:spPr>
        <a:xfrm>
          <a:off x="2857500" y="976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105853</xdr:rowOff>
    </xdr:from>
    <xdr:ext cx="599010" cy="259045"/>
    <xdr:sp macro="" textlink="">
      <xdr:nvSpPr>
        <xdr:cNvPr id="144" name="テキスト ボックス 143"/>
        <xdr:cNvSpPr txBox="1"/>
      </xdr:nvSpPr>
      <xdr:spPr>
        <a:xfrm>
          <a:off x="2608795" y="953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147482</xdr:rowOff>
    </xdr:from>
    <xdr:to>
      <xdr:col>10</xdr:col>
      <xdr:colOff>165100</xdr:colOff>
      <xdr:row>57</xdr:row>
      <xdr:rowOff>77632</xdr:rowOff>
    </xdr:to>
    <xdr:sp macro="" textlink="">
      <xdr:nvSpPr>
        <xdr:cNvPr id="145" name="楕円 144"/>
        <xdr:cNvSpPr/>
      </xdr:nvSpPr>
      <xdr:spPr>
        <a:xfrm>
          <a:off x="1968500" y="974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94159</xdr:rowOff>
    </xdr:from>
    <xdr:ext cx="599010" cy="259045"/>
    <xdr:sp macro="" textlink="">
      <xdr:nvSpPr>
        <xdr:cNvPr id="146" name="テキスト ボックス 145"/>
        <xdr:cNvSpPr txBox="1"/>
      </xdr:nvSpPr>
      <xdr:spPr>
        <a:xfrm>
          <a:off x="1719795" y="952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66008</xdr:rowOff>
    </xdr:from>
    <xdr:to>
      <xdr:col>6</xdr:col>
      <xdr:colOff>38100</xdr:colOff>
      <xdr:row>57</xdr:row>
      <xdr:rowOff>167608</xdr:rowOff>
    </xdr:to>
    <xdr:sp macro="" textlink="">
      <xdr:nvSpPr>
        <xdr:cNvPr id="147" name="楕円 146"/>
        <xdr:cNvSpPr/>
      </xdr:nvSpPr>
      <xdr:spPr>
        <a:xfrm>
          <a:off x="1079500" y="983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12685</xdr:rowOff>
    </xdr:from>
    <xdr:ext cx="599010" cy="259045"/>
    <xdr:sp macro="" textlink="">
      <xdr:nvSpPr>
        <xdr:cNvPr id="148" name="テキスト ボックス 147"/>
        <xdr:cNvSpPr txBox="1"/>
      </xdr:nvSpPr>
      <xdr:spPr>
        <a:xfrm>
          <a:off x="830795" y="9613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16927</xdr:rowOff>
    </xdr:from>
    <xdr:to>
      <xdr:col>24</xdr:col>
      <xdr:colOff>63500</xdr:colOff>
      <xdr:row>75</xdr:row>
      <xdr:rowOff>46103</xdr:rowOff>
    </xdr:to>
    <xdr:cxnSp macro="">
      <xdr:nvCxnSpPr>
        <xdr:cNvPr id="178" name="直線コネクタ 177"/>
        <xdr:cNvCxnSpPr/>
      </xdr:nvCxnSpPr>
      <xdr:spPr>
        <a:xfrm>
          <a:off x="3797300" y="12875677"/>
          <a:ext cx="838200" cy="2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121986</xdr:rowOff>
    </xdr:from>
    <xdr:ext cx="599010" cy="259045"/>
    <xdr:sp macro="" textlink="">
      <xdr:nvSpPr>
        <xdr:cNvPr id="179" name="民生費平均値テキスト"/>
        <xdr:cNvSpPr txBox="1"/>
      </xdr:nvSpPr>
      <xdr:spPr>
        <a:xfrm>
          <a:off x="4686300" y="12980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16927</xdr:rowOff>
    </xdr:from>
    <xdr:to>
      <xdr:col>19</xdr:col>
      <xdr:colOff>177800</xdr:colOff>
      <xdr:row>75</xdr:row>
      <xdr:rowOff>47277</xdr:rowOff>
    </xdr:to>
    <xdr:cxnSp macro="">
      <xdr:nvCxnSpPr>
        <xdr:cNvPr id="181" name="直線コネクタ 180"/>
        <xdr:cNvCxnSpPr/>
      </xdr:nvCxnSpPr>
      <xdr:spPr>
        <a:xfrm flipV="1">
          <a:off x="2908300" y="12875677"/>
          <a:ext cx="889000" cy="3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96390</xdr:rowOff>
    </xdr:from>
    <xdr:ext cx="599010" cy="259045"/>
    <xdr:sp macro="" textlink="">
      <xdr:nvSpPr>
        <xdr:cNvPr id="183" name="テキスト ボックス 182"/>
        <xdr:cNvSpPr txBox="1"/>
      </xdr:nvSpPr>
      <xdr:spPr>
        <a:xfrm>
          <a:off x="3497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7478</xdr:rowOff>
    </xdr:from>
    <xdr:to>
      <xdr:col>15</xdr:col>
      <xdr:colOff>50800</xdr:colOff>
      <xdr:row>75</xdr:row>
      <xdr:rowOff>47277</xdr:rowOff>
    </xdr:to>
    <xdr:cxnSp macro="">
      <xdr:nvCxnSpPr>
        <xdr:cNvPr id="184" name="直線コネクタ 183"/>
        <xdr:cNvCxnSpPr/>
      </xdr:nvCxnSpPr>
      <xdr:spPr>
        <a:xfrm>
          <a:off x="2019300" y="12866228"/>
          <a:ext cx="889000" cy="3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108817</xdr:rowOff>
    </xdr:from>
    <xdr:ext cx="599010" cy="259045"/>
    <xdr:sp macro="" textlink="">
      <xdr:nvSpPr>
        <xdr:cNvPr id="186" name="テキスト ボックス 185"/>
        <xdr:cNvSpPr txBox="1"/>
      </xdr:nvSpPr>
      <xdr:spPr>
        <a:xfrm>
          <a:off x="2608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209</xdr:rowOff>
    </xdr:from>
    <xdr:to>
      <xdr:col>10</xdr:col>
      <xdr:colOff>114300</xdr:colOff>
      <xdr:row>75</xdr:row>
      <xdr:rowOff>7478</xdr:rowOff>
    </xdr:to>
    <xdr:cxnSp macro="">
      <xdr:nvCxnSpPr>
        <xdr:cNvPr id="187" name="直線コネクタ 186"/>
        <xdr:cNvCxnSpPr/>
      </xdr:nvCxnSpPr>
      <xdr:spPr>
        <a:xfrm>
          <a:off x="1130300" y="12858959"/>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120637</xdr:rowOff>
    </xdr:from>
    <xdr:ext cx="599010" cy="259045"/>
    <xdr:sp macro="" textlink="">
      <xdr:nvSpPr>
        <xdr:cNvPr id="189" name="テキスト ボックス 188"/>
        <xdr:cNvSpPr txBox="1"/>
      </xdr:nvSpPr>
      <xdr:spPr>
        <a:xfrm>
          <a:off x="1719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20091</xdr:rowOff>
    </xdr:from>
    <xdr:ext cx="599010" cy="259045"/>
    <xdr:sp macro="" textlink="">
      <xdr:nvSpPr>
        <xdr:cNvPr id="191" name="テキスト ボックス 190"/>
        <xdr:cNvSpPr txBox="1"/>
      </xdr:nvSpPr>
      <xdr:spPr>
        <a:xfrm>
          <a:off x="830795" y="1322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166753</xdr:rowOff>
    </xdr:from>
    <xdr:to>
      <xdr:col>24</xdr:col>
      <xdr:colOff>114300</xdr:colOff>
      <xdr:row>75</xdr:row>
      <xdr:rowOff>96903</xdr:rowOff>
    </xdr:to>
    <xdr:sp macro="" textlink="">
      <xdr:nvSpPr>
        <xdr:cNvPr id="197" name="楕円 196"/>
        <xdr:cNvSpPr/>
      </xdr:nvSpPr>
      <xdr:spPr>
        <a:xfrm>
          <a:off x="4584700" y="1285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18180</xdr:rowOff>
    </xdr:from>
    <xdr:ext cx="599010" cy="259045"/>
    <xdr:sp macro="" textlink="">
      <xdr:nvSpPr>
        <xdr:cNvPr id="198" name="民生費該当値テキスト"/>
        <xdr:cNvSpPr txBox="1"/>
      </xdr:nvSpPr>
      <xdr:spPr>
        <a:xfrm>
          <a:off x="4686300" y="1270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137577</xdr:rowOff>
    </xdr:from>
    <xdr:to>
      <xdr:col>20</xdr:col>
      <xdr:colOff>38100</xdr:colOff>
      <xdr:row>75</xdr:row>
      <xdr:rowOff>67727</xdr:rowOff>
    </xdr:to>
    <xdr:sp macro="" textlink="">
      <xdr:nvSpPr>
        <xdr:cNvPr id="199" name="楕円 198"/>
        <xdr:cNvSpPr/>
      </xdr:nvSpPr>
      <xdr:spPr>
        <a:xfrm>
          <a:off x="3746500" y="1282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84254</xdr:rowOff>
    </xdr:from>
    <xdr:ext cx="599010" cy="259045"/>
    <xdr:sp macro="" textlink="">
      <xdr:nvSpPr>
        <xdr:cNvPr id="200" name="テキスト ボックス 199"/>
        <xdr:cNvSpPr txBox="1"/>
      </xdr:nvSpPr>
      <xdr:spPr>
        <a:xfrm>
          <a:off x="3497795" y="1260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167927</xdr:rowOff>
    </xdr:from>
    <xdr:to>
      <xdr:col>15</xdr:col>
      <xdr:colOff>101600</xdr:colOff>
      <xdr:row>75</xdr:row>
      <xdr:rowOff>98077</xdr:rowOff>
    </xdr:to>
    <xdr:sp macro="" textlink="">
      <xdr:nvSpPr>
        <xdr:cNvPr id="201" name="楕円 200"/>
        <xdr:cNvSpPr/>
      </xdr:nvSpPr>
      <xdr:spPr>
        <a:xfrm>
          <a:off x="2857500" y="1285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114604</xdr:rowOff>
    </xdr:from>
    <xdr:ext cx="599010" cy="259045"/>
    <xdr:sp macro="" textlink="">
      <xdr:nvSpPr>
        <xdr:cNvPr id="202" name="テキスト ボックス 201"/>
        <xdr:cNvSpPr txBox="1"/>
      </xdr:nvSpPr>
      <xdr:spPr>
        <a:xfrm>
          <a:off x="2608795" y="12630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128128</xdr:rowOff>
    </xdr:from>
    <xdr:to>
      <xdr:col>10</xdr:col>
      <xdr:colOff>165100</xdr:colOff>
      <xdr:row>75</xdr:row>
      <xdr:rowOff>58278</xdr:rowOff>
    </xdr:to>
    <xdr:sp macro="" textlink="">
      <xdr:nvSpPr>
        <xdr:cNvPr id="203" name="楕円 202"/>
        <xdr:cNvSpPr/>
      </xdr:nvSpPr>
      <xdr:spPr>
        <a:xfrm>
          <a:off x="1968500" y="1281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74805</xdr:rowOff>
    </xdr:from>
    <xdr:ext cx="599010" cy="259045"/>
    <xdr:sp macro="" textlink="">
      <xdr:nvSpPr>
        <xdr:cNvPr id="204" name="テキスト ボックス 203"/>
        <xdr:cNvSpPr txBox="1"/>
      </xdr:nvSpPr>
      <xdr:spPr>
        <a:xfrm>
          <a:off x="1719795" y="125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120859</xdr:rowOff>
    </xdr:from>
    <xdr:to>
      <xdr:col>6</xdr:col>
      <xdr:colOff>38100</xdr:colOff>
      <xdr:row>75</xdr:row>
      <xdr:rowOff>51009</xdr:rowOff>
    </xdr:to>
    <xdr:sp macro="" textlink="">
      <xdr:nvSpPr>
        <xdr:cNvPr id="205" name="楕円 204"/>
        <xdr:cNvSpPr/>
      </xdr:nvSpPr>
      <xdr:spPr>
        <a:xfrm>
          <a:off x="1079500" y="1280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67536</xdr:rowOff>
    </xdr:from>
    <xdr:ext cx="599010" cy="259045"/>
    <xdr:sp macro="" textlink="">
      <xdr:nvSpPr>
        <xdr:cNvPr id="206" name="テキスト ボックス 205"/>
        <xdr:cNvSpPr txBox="1"/>
      </xdr:nvSpPr>
      <xdr:spPr>
        <a:xfrm>
          <a:off x="830795" y="1258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169311</xdr:rowOff>
    </xdr:from>
    <xdr:to>
      <xdr:col>24</xdr:col>
      <xdr:colOff>63500</xdr:colOff>
      <xdr:row>98</xdr:row>
      <xdr:rowOff>36037</xdr:rowOff>
    </xdr:to>
    <xdr:cxnSp macro="">
      <xdr:nvCxnSpPr>
        <xdr:cNvPr id="235" name="直線コネクタ 234"/>
        <xdr:cNvCxnSpPr/>
      </xdr:nvCxnSpPr>
      <xdr:spPr>
        <a:xfrm>
          <a:off x="3797300" y="16799961"/>
          <a:ext cx="8382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51849</xdr:rowOff>
    </xdr:from>
    <xdr:ext cx="534377" cy="259045"/>
    <xdr:sp macro="" textlink="">
      <xdr:nvSpPr>
        <xdr:cNvPr id="236" name="衛生費平均値テキスト"/>
        <xdr:cNvSpPr txBox="1"/>
      </xdr:nvSpPr>
      <xdr:spPr>
        <a:xfrm>
          <a:off x="4686300" y="168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91709</xdr:rowOff>
    </xdr:from>
    <xdr:to>
      <xdr:col>19</xdr:col>
      <xdr:colOff>177800</xdr:colOff>
      <xdr:row>97</xdr:row>
      <xdr:rowOff>169311</xdr:rowOff>
    </xdr:to>
    <xdr:cxnSp macro="">
      <xdr:nvCxnSpPr>
        <xdr:cNvPr id="238" name="直線コネクタ 237"/>
        <xdr:cNvCxnSpPr/>
      </xdr:nvCxnSpPr>
      <xdr:spPr>
        <a:xfrm>
          <a:off x="2908300" y="16722359"/>
          <a:ext cx="889000" cy="7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159329</xdr:rowOff>
    </xdr:from>
    <xdr:ext cx="534377" cy="259045"/>
    <xdr:sp macro="" textlink="">
      <xdr:nvSpPr>
        <xdr:cNvPr id="240" name="テキスト ボックス 239"/>
        <xdr:cNvSpPr txBox="1"/>
      </xdr:nvSpPr>
      <xdr:spPr>
        <a:xfrm>
          <a:off x="3530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91709</xdr:rowOff>
    </xdr:from>
    <xdr:to>
      <xdr:col>15</xdr:col>
      <xdr:colOff>50800</xdr:colOff>
      <xdr:row>97</xdr:row>
      <xdr:rowOff>168945</xdr:rowOff>
    </xdr:to>
    <xdr:cxnSp macro="">
      <xdr:nvCxnSpPr>
        <xdr:cNvPr id="241" name="直線コネクタ 240"/>
        <xdr:cNvCxnSpPr/>
      </xdr:nvCxnSpPr>
      <xdr:spPr>
        <a:xfrm flipV="1">
          <a:off x="2019300" y="16722359"/>
          <a:ext cx="889000" cy="7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160759</xdr:rowOff>
    </xdr:from>
    <xdr:ext cx="534377" cy="259045"/>
    <xdr:sp macro="" textlink="">
      <xdr:nvSpPr>
        <xdr:cNvPr id="243" name="テキスト ボックス 242"/>
        <xdr:cNvSpPr txBox="1"/>
      </xdr:nvSpPr>
      <xdr:spPr>
        <a:xfrm>
          <a:off x="2641111" y="169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168945</xdr:rowOff>
    </xdr:from>
    <xdr:to>
      <xdr:col>10</xdr:col>
      <xdr:colOff>114300</xdr:colOff>
      <xdr:row>98</xdr:row>
      <xdr:rowOff>33900</xdr:rowOff>
    </xdr:to>
    <xdr:cxnSp macro="">
      <xdr:nvCxnSpPr>
        <xdr:cNvPr id="244" name="直線コネクタ 243"/>
        <xdr:cNvCxnSpPr/>
      </xdr:nvCxnSpPr>
      <xdr:spPr>
        <a:xfrm flipV="1">
          <a:off x="1130300" y="16799595"/>
          <a:ext cx="889000" cy="3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158788</xdr:rowOff>
    </xdr:from>
    <xdr:ext cx="534377" cy="259045"/>
    <xdr:sp macro="" textlink="">
      <xdr:nvSpPr>
        <xdr:cNvPr id="246" name="テキスト ボックス 245"/>
        <xdr:cNvSpPr txBox="1"/>
      </xdr:nvSpPr>
      <xdr:spPr>
        <a:xfrm>
          <a:off x="1752111" y="1696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167978</xdr:rowOff>
    </xdr:from>
    <xdr:ext cx="534377" cy="259045"/>
    <xdr:sp macro="" textlink="">
      <xdr:nvSpPr>
        <xdr:cNvPr id="248" name="テキスト ボックス 247"/>
        <xdr:cNvSpPr txBox="1"/>
      </xdr:nvSpPr>
      <xdr:spPr>
        <a:xfrm>
          <a:off x="863111" y="1697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156687</xdr:rowOff>
    </xdr:from>
    <xdr:to>
      <xdr:col>24</xdr:col>
      <xdr:colOff>114300</xdr:colOff>
      <xdr:row>98</xdr:row>
      <xdr:rowOff>86837</xdr:rowOff>
    </xdr:to>
    <xdr:sp macro="" textlink="">
      <xdr:nvSpPr>
        <xdr:cNvPr id="254" name="楕円 253"/>
        <xdr:cNvSpPr/>
      </xdr:nvSpPr>
      <xdr:spPr>
        <a:xfrm>
          <a:off x="4584700" y="1678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8114</xdr:rowOff>
    </xdr:from>
    <xdr:ext cx="599010" cy="259045"/>
    <xdr:sp macro="" textlink="">
      <xdr:nvSpPr>
        <xdr:cNvPr id="255" name="衛生費該当値テキスト"/>
        <xdr:cNvSpPr txBox="1"/>
      </xdr:nvSpPr>
      <xdr:spPr>
        <a:xfrm>
          <a:off x="4686300" y="1663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118511</xdr:rowOff>
    </xdr:from>
    <xdr:to>
      <xdr:col>20</xdr:col>
      <xdr:colOff>38100</xdr:colOff>
      <xdr:row>98</xdr:row>
      <xdr:rowOff>48661</xdr:rowOff>
    </xdr:to>
    <xdr:sp macro="" textlink="">
      <xdr:nvSpPr>
        <xdr:cNvPr id="256" name="楕円 255"/>
        <xdr:cNvSpPr/>
      </xdr:nvSpPr>
      <xdr:spPr>
        <a:xfrm>
          <a:off x="3746500" y="1674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65188</xdr:rowOff>
    </xdr:from>
    <xdr:ext cx="599010" cy="259045"/>
    <xdr:sp macro="" textlink="">
      <xdr:nvSpPr>
        <xdr:cNvPr id="257" name="テキスト ボックス 256"/>
        <xdr:cNvSpPr txBox="1"/>
      </xdr:nvSpPr>
      <xdr:spPr>
        <a:xfrm>
          <a:off x="3497795" y="16524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40909</xdr:rowOff>
    </xdr:from>
    <xdr:to>
      <xdr:col>15</xdr:col>
      <xdr:colOff>101600</xdr:colOff>
      <xdr:row>97</xdr:row>
      <xdr:rowOff>142509</xdr:rowOff>
    </xdr:to>
    <xdr:sp macro="" textlink="">
      <xdr:nvSpPr>
        <xdr:cNvPr id="258" name="楕円 257"/>
        <xdr:cNvSpPr/>
      </xdr:nvSpPr>
      <xdr:spPr>
        <a:xfrm>
          <a:off x="2857500" y="1667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159036</xdr:rowOff>
    </xdr:from>
    <xdr:ext cx="599010" cy="259045"/>
    <xdr:sp macro="" textlink="">
      <xdr:nvSpPr>
        <xdr:cNvPr id="259" name="テキスト ボックス 258"/>
        <xdr:cNvSpPr txBox="1"/>
      </xdr:nvSpPr>
      <xdr:spPr>
        <a:xfrm>
          <a:off x="2608795" y="1644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118145</xdr:rowOff>
    </xdr:from>
    <xdr:to>
      <xdr:col>10</xdr:col>
      <xdr:colOff>165100</xdr:colOff>
      <xdr:row>98</xdr:row>
      <xdr:rowOff>48295</xdr:rowOff>
    </xdr:to>
    <xdr:sp macro="" textlink="">
      <xdr:nvSpPr>
        <xdr:cNvPr id="260" name="楕円 259"/>
        <xdr:cNvSpPr/>
      </xdr:nvSpPr>
      <xdr:spPr>
        <a:xfrm>
          <a:off x="1968500" y="1674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64822</xdr:rowOff>
    </xdr:from>
    <xdr:ext cx="599010" cy="259045"/>
    <xdr:sp macro="" textlink="">
      <xdr:nvSpPr>
        <xdr:cNvPr id="261" name="テキスト ボックス 260"/>
        <xdr:cNvSpPr txBox="1"/>
      </xdr:nvSpPr>
      <xdr:spPr>
        <a:xfrm>
          <a:off x="1719795" y="1652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154550</xdr:rowOff>
    </xdr:from>
    <xdr:to>
      <xdr:col>6</xdr:col>
      <xdr:colOff>38100</xdr:colOff>
      <xdr:row>98</xdr:row>
      <xdr:rowOff>84700</xdr:rowOff>
    </xdr:to>
    <xdr:sp macro="" textlink="">
      <xdr:nvSpPr>
        <xdr:cNvPr id="262" name="楕円 261"/>
        <xdr:cNvSpPr/>
      </xdr:nvSpPr>
      <xdr:spPr>
        <a:xfrm>
          <a:off x="1079500" y="1678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101227</xdr:rowOff>
    </xdr:from>
    <xdr:ext cx="599010" cy="259045"/>
    <xdr:sp macro="" textlink="">
      <xdr:nvSpPr>
        <xdr:cNvPr id="263" name="テキスト ボックス 262"/>
        <xdr:cNvSpPr txBox="1"/>
      </xdr:nvSpPr>
      <xdr:spPr>
        <a:xfrm>
          <a:off x="830795" y="1656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52375</xdr:rowOff>
    </xdr:from>
    <xdr:to>
      <xdr:col>55</xdr:col>
      <xdr:colOff>0</xdr:colOff>
      <xdr:row>35</xdr:row>
      <xdr:rowOff>68148</xdr:rowOff>
    </xdr:to>
    <xdr:cxnSp macro="">
      <xdr:nvCxnSpPr>
        <xdr:cNvPr id="292" name="直線コネクタ 291"/>
        <xdr:cNvCxnSpPr/>
      </xdr:nvCxnSpPr>
      <xdr:spPr>
        <a:xfrm>
          <a:off x="9639300" y="6053125"/>
          <a:ext cx="8382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52391</xdr:rowOff>
    </xdr:from>
    <xdr:ext cx="469744" cy="259045"/>
    <xdr:sp macro="" textlink="">
      <xdr:nvSpPr>
        <xdr:cNvPr id="293" name="労働費平均値テキスト"/>
        <xdr:cNvSpPr txBox="1"/>
      </xdr:nvSpPr>
      <xdr:spPr>
        <a:xfrm>
          <a:off x="10528300" y="6567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49631</xdr:rowOff>
    </xdr:from>
    <xdr:to>
      <xdr:col>50</xdr:col>
      <xdr:colOff>114300</xdr:colOff>
      <xdr:row>35</xdr:row>
      <xdr:rowOff>52375</xdr:rowOff>
    </xdr:to>
    <xdr:cxnSp macro="">
      <xdr:nvCxnSpPr>
        <xdr:cNvPr id="295" name="直線コネクタ 294"/>
        <xdr:cNvCxnSpPr/>
      </xdr:nvCxnSpPr>
      <xdr:spPr>
        <a:xfrm>
          <a:off x="8750300" y="6050381"/>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164482</xdr:rowOff>
    </xdr:from>
    <xdr:ext cx="469744" cy="259045"/>
    <xdr:sp macro="" textlink="">
      <xdr:nvSpPr>
        <xdr:cNvPr id="297" name="テキスト ボックス 296"/>
        <xdr:cNvSpPr txBox="1"/>
      </xdr:nvSpPr>
      <xdr:spPr>
        <a:xfrm>
          <a:off x="9404428"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125831</xdr:rowOff>
    </xdr:from>
    <xdr:to>
      <xdr:col>45</xdr:col>
      <xdr:colOff>177800</xdr:colOff>
      <xdr:row>35</xdr:row>
      <xdr:rowOff>49631</xdr:rowOff>
    </xdr:to>
    <xdr:cxnSp macro="">
      <xdr:nvCxnSpPr>
        <xdr:cNvPr id="298" name="直線コネクタ 297"/>
        <xdr:cNvCxnSpPr/>
      </xdr:nvCxnSpPr>
      <xdr:spPr>
        <a:xfrm>
          <a:off x="7861300" y="5783681"/>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166464</xdr:rowOff>
    </xdr:from>
    <xdr:ext cx="469744" cy="259045"/>
    <xdr:sp macro="" textlink="">
      <xdr:nvSpPr>
        <xdr:cNvPr id="300" name="テキスト ボックス 299"/>
        <xdr:cNvSpPr txBox="1"/>
      </xdr:nvSpPr>
      <xdr:spPr>
        <a:xfrm>
          <a:off x="8515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120345</xdr:rowOff>
    </xdr:from>
    <xdr:to>
      <xdr:col>41</xdr:col>
      <xdr:colOff>50800</xdr:colOff>
      <xdr:row>33</xdr:row>
      <xdr:rowOff>125831</xdr:rowOff>
    </xdr:to>
    <xdr:cxnSp macro="">
      <xdr:nvCxnSpPr>
        <xdr:cNvPr id="301" name="直線コネクタ 300"/>
        <xdr:cNvCxnSpPr/>
      </xdr:nvCxnSpPr>
      <xdr:spPr>
        <a:xfrm>
          <a:off x="6972300" y="577819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159681</xdr:rowOff>
    </xdr:from>
    <xdr:ext cx="469744" cy="259045"/>
    <xdr:sp macro="" textlink="">
      <xdr:nvSpPr>
        <xdr:cNvPr id="303" name="テキスト ボックス 302"/>
        <xdr:cNvSpPr txBox="1"/>
      </xdr:nvSpPr>
      <xdr:spPr>
        <a:xfrm>
          <a:off x="7626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148099</xdr:rowOff>
    </xdr:from>
    <xdr:ext cx="469744" cy="259045"/>
    <xdr:sp macro="" textlink="">
      <xdr:nvSpPr>
        <xdr:cNvPr id="305" name="テキスト ボックス 304"/>
        <xdr:cNvSpPr txBox="1"/>
      </xdr:nvSpPr>
      <xdr:spPr>
        <a:xfrm>
          <a:off x="6737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17348</xdr:rowOff>
    </xdr:from>
    <xdr:to>
      <xdr:col>55</xdr:col>
      <xdr:colOff>50800</xdr:colOff>
      <xdr:row>35</xdr:row>
      <xdr:rowOff>118948</xdr:rowOff>
    </xdr:to>
    <xdr:sp macro="" textlink="">
      <xdr:nvSpPr>
        <xdr:cNvPr id="311" name="楕円 310"/>
        <xdr:cNvSpPr/>
      </xdr:nvSpPr>
      <xdr:spPr>
        <a:xfrm>
          <a:off x="10426700" y="601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40225</xdr:rowOff>
    </xdr:from>
    <xdr:ext cx="469744" cy="259045"/>
    <xdr:sp macro="" textlink="">
      <xdr:nvSpPr>
        <xdr:cNvPr id="312" name="労働費該当値テキスト"/>
        <xdr:cNvSpPr txBox="1"/>
      </xdr:nvSpPr>
      <xdr:spPr>
        <a:xfrm>
          <a:off x="10528300" y="5869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1575</xdr:rowOff>
    </xdr:from>
    <xdr:to>
      <xdr:col>50</xdr:col>
      <xdr:colOff>165100</xdr:colOff>
      <xdr:row>35</xdr:row>
      <xdr:rowOff>103175</xdr:rowOff>
    </xdr:to>
    <xdr:sp macro="" textlink="">
      <xdr:nvSpPr>
        <xdr:cNvPr id="313" name="楕円 312"/>
        <xdr:cNvSpPr/>
      </xdr:nvSpPr>
      <xdr:spPr>
        <a:xfrm>
          <a:off x="9588500" y="60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119702</xdr:rowOff>
    </xdr:from>
    <xdr:ext cx="469744" cy="259045"/>
    <xdr:sp macro="" textlink="">
      <xdr:nvSpPr>
        <xdr:cNvPr id="314" name="テキスト ボックス 313"/>
        <xdr:cNvSpPr txBox="1"/>
      </xdr:nvSpPr>
      <xdr:spPr>
        <a:xfrm>
          <a:off x="9404428" y="57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170281</xdr:rowOff>
    </xdr:from>
    <xdr:to>
      <xdr:col>46</xdr:col>
      <xdr:colOff>38100</xdr:colOff>
      <xdr:row>35</xdr:row>
      <xdr:rowOff>100431</xdr:rowOff>
    </xdr:to>
    <xdr:sp macro="" textlink="">
      <xdr:nvSpPr>
        <xdr:cNvPr id="315" name="楕円 314"/>
        <xdr:cNvSpPr/>
      </xdr:nvSpPr>
      <xdr:spPr>
        <a:xfrm>
          <a:off x="8699500" y="59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116958</xdr:rowOff>
    </xdr:from>
    <xdr:ext cx="469744" cy="259045"/>
    <xdr:sp macro="" textlink="">
      <xdr:nvSpPr>
        <xdr:cNvPr id="316" name="テキスト ボックス 315"/>
        <xdr:cNvSpPr txBox="1"/>
      </xdr:nvSpPr>
      <xdr:spPr>
        <a:xfrm>
          <a:off x="8515428" y="57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75031</xdr:rowOff>
    </xdr:from>
    <xdr:to>
      <xdr:col>41</xdr:col>
      <xdr:colOff>101600</xdr:colOff>
      <xdr:row>34</xdr:row>
      <xdr:rowOff>5181</xdr:rowOff>
    </xdr:to>
    <xdr:sp macro="" textlink="">
      <xdr:nvSpPr>
        <xdr:cNvPr id="317" name="楕円 316"/>
        <xdr:cNvSpPr/>
      </xdr:nvSpPr>
      <xdr:spPr>
        <a:xfrm>
          <a:off x="7810500" y="57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21708</xdr:rowOff>
    </xdr:from>
    <xdr:ext cx="534377" cy="259045"/>
    <xdr:sp macro="" textlink="">
      <xdr:nvSpPr>
        <xdr:cNvPr id="318" name="テキスト ボックス 317"/>
        <xdr:cNvSpPr txBox="1"/>
      </xdr:nvSpPr>
      <xdr:spPr>
        <a:xfrm>
          <a:off x="7594111" y="550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69545</xdr:rowOff>
    </xdr:from>
    <xdr:to>
      <xdr:col>36</xdr:col>
      <xdr:colOff>165100</xdr:colOff>
      <xdr:row>33</xdr:row>
      <xdr:rowOff>171145</xdr:rowOff>
    </xdr:to>
    <xdr:sp macro="" textlink="">
      <xdr:nvSpPr>
        <xdr:cNvPr id="319" name="楕円 318"/>
        <xdr:cNvSpPr/>
      </xdr:nvSpPr>
      <xdr:spPr>
        <a:xfrm>
          <a:off x="6921500" y="572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16222</xdr:rowOff>
    </xdr:from>
    <xdr:ext cx="534377" cy="259045"/>
    <xdr:sp macro="" textlink="">
      <xdr:nvSpPr>
        <xdr:cNvPr id="320" name="テキスト ボックス 319"/>
        <xdr:cNvSpPr txBox="1"/>
      </xdr:nvSpPr>
      <xdr:spPr>
        <a:xfrm>
          <a:off x="6705111" y="550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146044</xdr:rowOff>
    </xdr:from>
    <xdr:to>
      <xdr:col>55</xdr:col>
      <xdr:colOff>0</xdr:colOff>
      <xdr:row>56</xdr:row>
      <xdr:rowOff>74669</xdr:rowOff>
    </xdr:to>
    <xdr:cxnSp macro="">
      <xdr:nvCxnSpPr>
        <xdr:cNvPr id="345" name="直線コネクタ 344"/>
        <xdr:cNvCxnSpPr/>
      </xdr:nvCxnSpPr>
      <xdr:spPr>
        <a:xfrm flipV="1">
          <a:off x="9639300" y="9575794"/>
          <a:ext cx="838200" cy="10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26774</xdr:rowOff>
    </xdr:from>
    <xdr:ext cx="534377" cy="259045"/>
    <xdr:sp macro="" textlink="">
      <xdr:nvSpPr>
        <xdr:cNvPr id="346" name="農林水産業費平均値テキスト"/>
        <xdr:cNvSpPr txBox="1"/>
      </xdr:nvSpPr>
      <xdr:spPr>
        <a:xfrm>
          <a:off x="10528300" y="962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168338</xdr:rowOff>
    </xdr:from>
    <xdr:to>
      <xdr:col>50</xdr:col>
      <xdr:colOff>114300</xdr:colOff>
      <xdr:row>56</xdr:row>
      <xdr:rowOff>74669</xdr:rowOff>
    </xdr:to>
    <xdr:cxnSp macro="">
      <xdr:nvCxnSpPr>
        <xdr:cNvPr id="348" name="直線コネクタ 347"/>
        <xdr:cNvCxnSpPr/>
      </xdr:nvCxnSpPr>
      <xdr:spPr>
        <a:xfrm>
          <a:off x="8750300" y="9598088"/>
          <a:ext cx="889000" cy="7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152286</xdr:rowOff>
    </xdr:from>
    <xdr:ext cx="534377" cy="259045"/>
    <xdr:sp macro="" textlink="">
      <xdr:nvSpPr>
        <xdr:cNvPr id="350" name="テキスト ボックス 349"/>
        <xdr:cNvSpPr txBox="1"/>
      </xdr:nvSpPr>
      <xdr:spPr>
        <a:xfrm>
          <a:off x="9372111" y="97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168338</xdr:rowOff>
    </xdr:from>
    <xdr:to>
      <xdr:col>45</xdr:col>
      <xdr:colOff>177800</xdr:colOff>
      <xdr:row>56</xdr:row>
      <xdr:rowOff>55312</xdr:rowOff>
    </xdr:to>
    <xdr:cxnSp macro="">
      <xdr:nvCxnSpPr>
        <xdr:cNvPr id="351" name="直線コネクタ 350"/>
        <xdr:cNvCxnSpPr/>
      </xdr:nvCxnSpPr>
      <xdr:spPr>
        <a:xfrm flipV="1">
          <a:off x="7861300" y="9598088"/>
          <a:ext cx="889000" cy="5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141908</xdr:rowOff>
    </xdr:from>
    <xdr:ext cx="534377" cy="259045"/>
    <xdr:sp macro="" textlink="">
      <xdr:nvSpPr>
        <xdr:cNvPr id="353" name="テキスト ボックス 352"/>
        <xdr:cNvSpPr txBox="1"/>
      </xdr:nvSpPr>
      <xdr:spPr>
        <a:xfrm>
          <a:off x="848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55312</xdr:rowOff>
    </xdr:from>
    <xdr:to>
      <xdr:col>41</xdr:col>
      <xdr:colOff>50800</xdr:colOff>
      <xdr:row>56</xdr:row>
      <xdr:rowOff>96815</xdr:rowOff>
    </xdr:to>
    <xdr:cxnSp macro="">
      <xdr:nvCxnSpPr>
        <xdr:cNvPr id="354" name="直線コネクタ 353"/>
        <xdr:cNvCxnSpPr/>
      </xdr:nvCxnSpPr>
      <xdr:spPr>
        <a:xfrm flipV="1">
          <a:off x="6972300" y="9656512"/>
          <a:ext cx="889000" cy="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12675</xdr:rowOff>
    </xdr:from>
    <xdr:ext cx="534377" cy="259045"/>
    <xdr:sp macro="" textlink="">
      <xdr:nvSpPr>
        <xdr:cNvPr id="356" name="テキスト ボックス 355"/>
        <xdr:cNvSpPr txBox="1"/>
      </xdr:nvSpPr>
      <xdr:spPr>
        <a:xfrm>
          <a:off x="7594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15195</xdr:rowOff>
    </xdr:from>
    <xdr:ext cx="534377" cy="259045"/>
    <xdr:sp macro="" textlink="">
      <xdr:nvSpPr>
        <xdr:cNvPr id="358" name="テキスト ボックス 357"/>
        <xdr:cNvSpPr txBox="1"/>
      </xdr:nvSpPr>
      <xdr:spPr>
        <a:xfrm>
          <a:off x="6705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95244</xdr:rowOff>
    </xdr:from>
    <xdr:to>
      <xdr:col>55</xdr:col>
      <xdr:colOff>50800</xdr:colOff>
      <xdr:row>56</xdr:row>
      <xdr:rowOff>25394</xdr:rowOff>
    </xdr:to>
    <xdr:sp macro="" textlink="">
      <xdr:nvSpPr>
        <xdr:cNvPr id="364" name="楕円 363"/>
        <xdr:cNvSpPr/>
      </xdr:nvSpPr>
      <xdr:spPr>
        <a:xfrm>
          <a:off x="10426700" y="952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118121</xdr:rowOff>
    </xdr:from>
    <xdr:ext cx="534377" cy="259045"/>
    <xdr:sp macro="" textlink="">
      <xdr:nvSpPr>
        <xdr:cNvPr id="365" name="農林水産業費該当値テキスト"/>
        <xdr:cNvSpPr txBox="1"/>
      </xdr:nvSpPr>
      <xdr:spPr>
        <a:xfrm>
          <a:off x="10528300" y="937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23869</xdr:rowOff>
    </xdr:from>
    <xdr:to>
      <xdr:col>50</xdr:col>
      <xdr:colOff>165100</xdr:colOff>
      <xdr:row>56</xdr:row>
      <xdr:rowOff>125469</xdr:rowOff>
    </xdr:to>
    <xdr:sp macro="" textlink="">
      <xdr:nvSpPr>
        <xdr:cNvPr id="366" name="楕円 365"/>
        <xdr:cNvSpPr/>
      </xdr:nvSpPr>
      <xdr:spPr>
        <a:xfrm>
          <a:off x="9588500" y="96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141996</xdr:rowOff>
    </xdr:from>
    <xdr:ext cx="534377" cy="259045"/>
    <xdr:sp macro="" textlink="">
      <xdr:nvSpPr>
        <xdr:cNvPr id="367" name="テキスト ボックス 366"/>
        <xdr:cNvSpPr txBox="1"/>
      </xdr:nvSpPr>
      <xdr:spPr>
        <a:xfrm>
          <a:off x="9372111" y="940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117538</xdr:rowOff>
    </xdr:from>
    <xdr:to>
      <xdr:col>46</xdr:col>
      <xdr:colOff>38100</xdr:colOff>
      <xdr:row>56</xdr:row>
      <xdr:rowOff>47688</xdr:rowOff>
    </xdr:to>
    <xdr:sp macro="" textlink="">
      <xdr:nvSpPr>
        <xdr:cNvPr id="368" name="楕円 367"/>
        <xdr:cNvSpPr/>
      </xdr:nvSpPr>
      <xdr:spPr>
        <a:xfrm>
          <a:off x="8699500" y="954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64215</xdr:rowOff>
    </xdr:from>
    <xdr:ext cx="534377" cy="259045"/>
    <xdr:sp macro="" textlink="">
      <xdr:nvSpPr>
        <xdr:cNvPr id="369" name="テキスト ボックス 368"/>
        <xdr:cNvSpPr txBox="1"/>
      </xdr:nvSpPr>
      <xdr:spPr>
        <a:xfrm>
          <a:off x="8483111" y="93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4512</xdr:rowOff>
    </xdr:from>
    <xdr:to>
      <xdr:col>41</xdr:col>
      <xdr:colOff>101600</xdr:colOff>
      <xdr:row>56</xdr:row>
      <xdr:rowOff>106112</xdr:rowOff>
    </xdr:to>
    <xdr:sp macro="" textlink="">
      <xdr:nvSpPr>
        <xdr:cNvPr id="370" name="楕円 369"/>
        <xdr:cNvSpPr/>
      </xdr:nvSpPr>
      <xdr:spPr>
        <a:xfrm>
          <a:off x="7810500" y="960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122639</xdr:rowOff>
    </xdr:from>
    <xdr:ext cx="534377" cy="259045"/>
    <xdr:sp macro="" textlink="">
      <xdr:nvSpPr>
        <xdr:cNvPr id="371" name="テキスト ボックス 370"/>
        <xdr:cNvSpPr txBox="1"/>
      </xdr:nvSpPr>
      <xdr:spPr>
        <a:xfrm>
          <a:off x="7594111" y="938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46015</xdr:rowOff>
    </xdr:from>
    <xdr:to>
      <xdr:col>36</xdr:col>
      <xdr:colOff>165100</xdr:colOff>
      <xdr:row>56</xdr:row>
      <xdr:rowOff>147615</xdr:rowOff>
    </xdr:to>
    <xdr:sp macro="" textlink="">
      <xdr:nvSpPr>
        <xdr:cNvPr id="372" name="楕円 371"/>
        <xdr:cNvSpPr/>
      </xdr:nvSpPr>
      <xdr:spPr>
        <a:xfrm>
          <a:off x="6921500" y="964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164142</xdr:rowOff>
    </xdr:from>
    <xdr:ext cx="534377" cy="259045"/>
    <xdr:sp macro="" textlink="">
      <xdr:nvSpPr>
        <xdr:cNvPr id="373" name="テキスト ボックス 372"/>
        <xdr:cNvSpPr txBox="1"/>
      </xdr:nvSpPr>
      <xdr:spPr>
        <a:xfrm>
          <a:off x="6705111" y="942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89901</xdr:rowOff>
    </xdr:from>
    <xdr:to>
      <xdr:col>55</xdr:col>
      <xdr:colOff>0</xdr:colOff>
      <xdr:row>78</xdr:row>
      <xdr:rowOff>100468</xdr:rowOff>
    </xdr:to>
    <xdr:cxnSp macro="">
      <xdr:nvCxnSpPr>
        <xdr:cNvPr id="402" name="直線コネクタ 401"/>
        <xdr:cNvCxnSpPr/>
      </xdr:nvCxnSpPr>
      <xdr:spPr>
        <a:xfrm flipV="1">
          <a:off x="9639300" y="13463001"/>
          <a:ext cx="838200" cy="1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74607</xdr:rowOff>
    </xdr:from>
    <xdr:ext cx="534377" cy="259045"/>
    <xdr:sp macro="" textlink="">
      <xdr:nvSpPr>
        <xdr:cNvPr id="403" name="商工費平均値テキスト"/>
        <xdr:cNvSpPr txBox="1"/>
      </xdr:nvSpPr>
      <xdr:spPr>
        <a:xfrm>
          <a:off x="10528300" y="1344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72783</xdr:rowOff>
    </xdr:from>
    <xdr:to>
      <xdr:col>50</xdr:col>
      <xdr:colOff>114300</xdr:colOff>
      <xdr:row>78</xdr:row>
      <xdr:rowOff>100468</xdr:rowOff>
    </xdr:to>
    <xdr:cxnSp macro="">
      <xdr:nvCxnSpPr>
        <xdr:cNvPr id="405" name="直線コネクタ 404"/>
        <xdr:cNvCxnSpPr/>
      </xdr:nvCxnSpPr>
      <xdr:spPr>
        <a:xfrm>
          <a:off x="8750300" y="13445883"/>
          <a:ext cx="889000" cy="2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30619</xdr:rowOff>
    </xdr:from>
    <xdr:ext cx="534377" cy="259045"/>
    <xdr:sp macro="" textlink="">
      <xdr:nvSpPr>
        <xdr:cNvPr id="407" name="テキスト ボックス 406"/>
        <xdr:cNvSpPr txBox="1"/>
      </xdr:nvSpPr>
      <xdr:spPr>
        <a:xfrm>
          <a:off x="9372111" y="135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72783</xdr:rowOff>
    </xdr:from>
    <xdr:to>
      <xdr:col>45</xdr:col>
      <xdr:colOff>177800</xdr:colOff>
      <xdr:row>78</xdr:row>
      <xdr:rowOff>92765</xdr:rowOff>
    </xdr:to>
    <xdr:cxnSp macro="">
      <xdr:nvCxnSpPr>
        <xdr:cNvPr id="408" name="直線コネクタ 407"/>
        <xdr:cNvCxnSpPr/>
      </xdr:nvCxnSpPr>
      <xdr:spPr>
        <a:xfrm flipV="1">
          <a:off x="7861300" y="13445883"/>
          <a:ext cx="889000" cy="1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32697</xdr:rowOff>
    </xdr:from>
    <xdr:ext cx="534377" cy="259045"/>
    <xdr:sp macro="" textlink="">
      <xdr:nvSpPr>
        <xdr:cNvPr id="410" name="テキスト ボックス 409"/>
        <xdr:cNvSpPr txBox="1"/>
      </xdr:nvSpPr>
      <xdr:spPr>
        <a:xfrm>
          <a:off x="8483111" y="135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156235</xdr:rowOff>
    </xdr:from>
    <xdr:to>
      <xdr:col>41</xdr:col>
      <xdr:colOff>50800</xdr:colOff>
      <xdr:row>78</xdr:row>
      <xdr:rowOff>92765</xdr:rowOff>
    </xdr:to>
    <xdr:cxnSp macro="">
      <xdr:nvCxnSpPr>
        <xdr:cNvPr id="411" name="直線コネクタ 410"/>
        <xdr:cNvCxnSpPr/>
      </xdr:nvCxnSpPr>
      <xdr:spPr>
        <a:xfrm>
          <a:off x="6972300" y="13357885"/>
          <a:ext cx="889000" cy="10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39876</xdr:rowOff>
    </xdr:from>
    <xdr:ext cx="534377" cy="259045"/>
    <xdr:sp macro="" textlink="">
      <xdr:nvSpPr>
        <xdr:cNvPr id="413" name="テキスト ボックス 412"/>
        <xdr:cNvSpPr txBox="1"/>
      </xdr:nvSpPr>
      <xdr:spPr>
        <a:xfrm>
          <a:off x="7594111" y="135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40394</xdr:rowOff>
    </xdr:from>
    <xdr:ext cx="534377" cy="259045"/>
    <xdr:sp macro="" textlink="">
      <xdr:nvSpPr>
        <xdr:cNvPr id="415" name="テキスト ボックス 414"/>
        <xdr:cNvSpPr txBox="1"/>
      </xdr:nvSpPr>
      <xdr:spPr>
        <a:xfrm>
          <a:off x="6705111" y="1358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39101</xdr:rowOff>
    </xdr:from>
    <xdr:to>
      <xdr:col>55</xdr:col>
      <xdr:colOff>50800</xdr:colOff>
      <xdr:row>78</xdr:row>
      <xdr:rowOff>140701</xdr:rowOff>
    </xdr:to>
    <xdr:sp macro="" textlink="">
      <xdr:nvSpPr>
        <xdr:cNvPr id="421" name="楕円 420"/>
        <xdr:cNvSpPr/>
      </xdr:nvSpPr>
      <xdr:spPr>
        <a:xfrm>
          <a:off x="10426700" y="1341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169928</xdr:rowOff>
    </xdr:from>
    <xdr:ext cx="534377" cy="259045"/>
    <xdr:sp macro="" textlink="">
      <xdr:nvSpPr>
        <xdr:cNvPr id="422" name="商工費該当値テキスト"/>
        <xdr:cNvSpPr txBox="1"/>
      </xdr:nvSpPr>
      <xdr:spPr>
        <a:xfrm>
          <a:off x="10528300" y="1320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49668</xdr:rowOff>
    </xdr:from>
    <xdr:to>
      <xdr:col>50</xdr:col>
      <xdr:colOff>165100</xdr:colOff>
      <xdr:row>78</xdr:row>
      <xdr:rowOff>151268</xdr:rowOff>
    </xdr:to>
    <xdr:sp macro="" textlink="">
      <xdr:nvSpPr>
        <xdr:cNvPr id="423" name="楕円 422"/>
        <xdr:cNvSpPr/>
      </xdr:nvSpPr>
      <xdr:spPr>
        <a:xfrm>
          <a:off x="9588500" y="1342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167795</xdr:rowOff>
    </xdr:from>
    <xdr:ext cx="534377" cy="259045"/>
    <xdr:sp macro="" textlink="">
      <xdr:nvSpPr>
        <xdr:cNvPr id="424" name="テキスト ボックス 423"/>
        <xdr:cNvSpPr txBox="1"/>
      </xdr:nvSpPr>
      <xdr:spPr>
        <a:xfrm>
          <a:off x="9372111" y="1319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21983</xdr:rowOff>
    </xdr:from>
    <xdr:to>
      <xdr:col>46</xdr:col>
      <xdr:colOff>38100</xdr:colOff>
      <xdr:row>78</xdr:row>
      <xdr:rowOff>123583</xdr:rowOff>
    </xdr:to>
    <xdr:sp macro="" textlink="">
      <xdr:nvSpPr>
        <xdr:cNvPr id="425" name="楕円 424"/>
        <xdr:cNvSpPr/>
      </xdr:nvSpPr>
      <xdr:spPr>
        <a:xfrm>
          <a:off x="8699500" y="1339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140110</xdr:rowOff>
    </xdr:from>
    <xdr:ext cx="534377" cy="259045"/>
    <xdr:sp macro="" textlink="">
      <xdr:nvSpPr>
        <xdr:cNvPr id="426" name="テキスト ボックス 425"/>
        <xdr:cNvSpPr txBox="1"/>
      </xdr:nvSpPr>
      <xdr:spPr>
        <a:xfrm>
          <a:off x="8483111" y="1317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41965</xdr:rowOff>
    </xdr:from>
    <xdr:to>
      <xdr:col>41</xdr:col>
      <xdr:colOff>101600</xdr:colOff>
      <xdr:row>78</xdr:row>
      <xdr:rowOff>143565</xdr:rowOff>
    </xdr:to>
    <xdr:sp macro="" textlink="">
      <xdr:nvSpPr>
        <xdr:cNvPr id="427" name="楕円 426"/>
        <xdr:cNvSpPr/>
      </xdr:nvSpPr>
      <xdr:spPr>
        <a:xfrm>
          <a:off x="7810500" y="1341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160092</xdr:rowOff>
    </xdr:from>
    <xdr:ext cx="534377" cy="259045"/>
    <xdr:sp macro="" textlink="">
      <xdr:nvSpPr>
        <xdr:cNvPr id="428" name="テキスト ボックス 427"/>
        <xdr:cNvSpPr txBox="1"/>
      </xdr:nvSpPr>
      <xdr:spPr>
        <a:xfrm>
          <a:off x="7594111" y="1319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105435</xdr:rowOff>
    </xdr:from>
    <xdr:to>
      <xdr:col>36</xdr:col>
      <xdr:colOff>165100</xdr:colOff>
      <xdr:row>78</xdr:row>
      <xdr:rowOff>35585</xdr:rowOff>
    </xdr:to>
    <xdr:sp macro="" textlink="">
      <xdr:nvSpPr>
        <xdr:cNvPr id="429" name="楕円 428"/>
        <xdr:cNvSpPr/>
      </xdr:nvSpPr>
      <xdr:spPr>
        <a:xfrm>
          <a:off x="6921500" y="133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52112</xdr:rowOff>
    </xdr:from>
    <xdr:ext cx="599010" cy="259045"/>
    <xdr:sp macro="" textlink="">
      <xdr:nvSpPr>
        <xdr:cNvPr id="430" name="テキスト ボックス 429"/>
        <xdr:cNvSpPr txBox="1"/>
      </xdr:nvSpPr>
      <xdr:spPr>
        <a:xfrm>
          <a:off x="6672795" y="13082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78330</xdr:rowOff>
    </xdr:from>
    <xdr:to>
      <xdr:col>55</xdr:col>
      <xdr:colOff>0</xdr:colOff>
      <xdr:row>96</xdr:row>
      <xdr:rowOff>86799</xdr:rowOff>
    </xdr:to>
    <xdr:cxnSp macro="">
      <xdr:nvCxnSpPr>
        <xdr:cNvPr id="461" name="直線コネクタ 460"/>
        <xdr:cNvCxnSpPr/>
      </xdr:nvCxnSpPr>
      <xdr:spPr>
        <a:xfrm>
          <a:off x="9639300" y="16537530"/>
          <a:ext cx="838200" cy="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70783</xdr:rowOff>
    </xdr:from>
    <xdr:ext cx="534377" cy="259045"/>
    <xdr:sp macro="" textlink="">
      <xdr:nvSpPr>
        <xdr:cNvPr id="462" name="土木費平均値テキスト"/>
        <xdr:cNvSpPr txBox="1"/>
      </xdr:nvSpPr>
      <xdr:spPr>
        <a:xfrm>
          <a:off x="10528300" y="1670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78330</xdr:rowOff>
    </xdr:from>
    <xdr:to>
      <xdr:col>50</xdr:col>
      <xdr:colOff>114300</xdr:colOff>
      <xdr:row>96</xdr:row>
      <xdr:rowOff>134641</xdr:rowOff>
    </xdr:to>
    <xdr:cxnSp macro="">
      <xdr:nvCxnSpPr>
        <xdr:cNvPr id="464" name="直線コネクタ 463"/>
        <xdr:cNvCxnSpPr/>
      </xdr:nvCxnSpPr>
      <xdr:spPr>
        <a:xfrm flipV="1">
          <a:off x="8750300" y="16537530"/>
          <a:ext cx="889000" cy="5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49212</xdr:rowOff>
    </xdr:from>
    <xdr:ext cx="534377" cy="259045"/>
    <xdr:sp macro="" textlink="">
      <xdr:nvSpPr>
        <xdr:cNvPr id="466" name="テキスト ボックス 465"/>
        <xdr:cNvSpPr txBox="1"/>
      </xdr:nvSpPr>
      <xdr:spPr>
        <a:xfrm>
          <a:off x="9372111" y="16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142619</xdr:rowOff>
    </xdr:from>
    <xdr:to>
      <xdr:col>45</xdr:col>
      <xdr:colOff>177800</xdr:colOff>
      <xdr:row>96</xdr:row>
      <xdr:rowOff>134641</xdr:rowOff>
    </xdr:to>
    <xdr:cxnSp macro="">
      <xdr:nvCxnSpPr>
        <xdr:cNvPr id="467" name="直線コネクタ 466"/>
        <xdr:cNvCxnSpPr/>
      </xdr:nvCxnSpPr>
      <xdr:spPr>
        <a:xfrm>
          <a:off x="7861300" y="16430369"/>
          <a:ext cx="889000" cy="16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63298</xdr:rowOff>
    </xdr:from>
    <xdr:ext cx="534377" cy="259045"/>
    <xdr:sp macro="" textlink="">
      <xdr:nvSpPr>
        <xdr:cNvPr id="469" name="テキスト ボックス 468"/>
        <xdr:cNvSpPr txBox="1"/>
      </xdr:nvSpPr>
      <xdr:spPr>
        <a:xfrm>
          <a:off x="8483111" y="168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142619</xdr:rowOff>
    </xdr:from>
    <xdr:to>
      <xdr:col>41</xdr:col>
      <xdr:colOff>50800</xdr:colOff>
      <xdr:row>96</xdr:row>
      <xdr:rowOff>67580</xdr:rowOff>
    </xdr:to>
    <xdr:cxnSp macro="">
      <xdr:nvCxnSpPr>
        <xdr:cNvPr id="470" name="直線コネクタ 469"/>
        <xdr:cNvCxnSpPr/>
      </xdr:nvCxnSpPr>
      <xdr:spPr>
        <a:xfrm flipV="1">
          <a:off x="6972300" y="16430369"/>
          <a:ext cx="889000" cy="9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57259</xdr:rowOff>
    </xdr:from>
    <xdr:ext cx="534377" cy="259045"/>
    <xdr:sp macro="" textlink="">
      <xdr:nvSpPr>
        <xdr:cNvPr id="472" name="テキスト ボックス 471"/>
        <xdr:cNvSpPr txBox="1"/>
      </xdr:nvSpPr>
      <xdr:spPr>
        <a:xfrm>
          <a:off x="7594111" y="168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73564</xdr:rowOff>
    </xdr:from>
    <xdr:ext cx="534377" cy="259045"/>
    <xdr:sp macro="" textlink="">
      <xdr:nvSpPr>
        <xdr:cNvPr id="474" name="テキスト ボックス 473"/>
        <xdr:cNvSpPr txBox="1"/>
      </xdr:nvSpPr>
      <xdr:spPr>
        <a:xfrm>
          <a:off x="6705111" y="168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35999</xdr:rowOff>
    </xdr:from>
    <xdr:to>
      <xdr:col>55</xdr:col>
      <xdr:colOff>50800</xdr:colOff>
      <xdr:row>96</xdr:row>
      <xdr:rowOff>137599</xdr:rowOff>
    </xdr:to>
    <xdr:sp macro="" textlink="">
      <xdr:nvSpPr>
        <xdr:cNvPr id="480" name="楕円 479"/>
        <xdr:cNvSpPr/>
      </xdr:nvSpPr>
      <xdr:spPr>
        <a:xfrm>
          <a:off x="10426700" y="1649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58876</xdr:rowOff>
    </xdr:from>
    <xdr:ext cx="599010" cy="259045"/>
    <xdr:sp macro="" textlink="">
      <xdr:nvSpPr>
        <xdr:cNvPr id="481" name="土木費該当値テキスト"/>
        <xdr:cNvSpPr txBox="1"/>
      </xdr:nvSpPr>
      <xdr:spPr>
        <a:xfrm>
          <a:off x="10528300" y="1634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27530</xdr:rowOff>
    </xdr:from>
    <xdr:to>
      <xdr:col>50</xdr:col>
      <xdr:colOff>165100</xdr:colOff>
      <xdr:row>96</xdr:row>
      <xdr:rowOff>129130</xdr:rowOff>
    </xdr:to>
    <xdr:sp macro="" textlink="">
      <xdr:nvSpPr>
        <xdr:cNvPr id="482" name="楕円 481"/>
        <xdr:cNvSpPr/>
      </xdr:nvSpPr>
      <xdr:spPr>
        <a:xfrm>
          <a:off x="9588500" y="164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145657</xdr:rowOff>
    </xdr:from>
    <xdr:ext cx="599010" cy="259045"/>
    <xdr:sp macro="" textlink="">
      <xdr:nvSpPr>
        <xdr:cNvPr id="483" name="テキスト ボックス 482"/>
        <xdr:cNvSpPr txBox="1"/>
      </xdr:nvSpPr>
      <xdr:spPr>
        <a:xfrm>
          <a:off x="9339795" y="1626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83841</xdr:rowOff>
    </xdr:from>
    <xdr:to>
      <xdr:col>46</xdr:col>
      <xdr:colOff>38100</xdr:colOff>
      <xdr:row>97</xdr:row>
      <xdr:rowOff>13991</xdr:rowOff>
    </xdr:to>
    <xdr:sp macro="" textlink="">
      <xdr:nvSpPr>
        <xdr:cNvPr id="484" name="楕円 483"/>
        <xdr:cNvSpPr/>
      </xdr:nvSpPr>
      <xdr:spPr>
        <a:xfrm>
          <a:off x="8699500" y="1654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30518</xdr:rowOff>
    </xdr:from>
    <xdr:ext cx="599010" cy="259045"/>
    <xdr:sp macro="" textlink="">
      <xdr:nvSpPr>
        <xdr:cNvPr id="485" name="テキスト ボックス 484"/>
        <xdr:cNvSpPr txBox="1"/>
      </xdr:nvSpPr>
      <xdr:spPr>
        <a:xfrm>
          <a:off x="8450795" y="163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91819</xdr:rowOff>
    </xdr:from>
    <xdr:to>
      <xdr:col>41</xdr:col>
      <xdr:colOff>101600</xdr:colOff>
      <xdr:row>96</xdr:row>
      <xdr:rowOff>21969</xdr:rowOff>
    </xdr:to>
    <xdr:sp macro="" textlink="">
      <xdr:nvSpPr>
        <xdr:cNvPr id="486" name="楕円 485"/>
        <xdr:cNvSpPr/>
      </xdr:nvSpPr>
      <xdr:spPr>
        <a:xfrm>
          <a:off x="7810500" y="1637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38496</xdr:rowOff>
    </xdr:from>
    <xdr:ext cx="599010" cy="259045"/>
    <xdr:sp macro="" textlink="">
      <xdr:nvSpPr>
        <xdr:cNvPr id="487" name="テキスト ボックス 486"/>
        <xdr:cNvSpPr txBox="1"/>
      </xdr:nvSpPr>
      <xdr:spPr>
        <a:xfrm>
          <a:off x="7561795" y="16154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16780</xdr:rowOff>
    </xdr:from>
    <xdr:to>
      <xdr:col>36</xdr:col>
      <xdr:colOff>165100</xdr:colOff>
      <xdr:row>96</xdr:row>
      <xdr:rowOff>118380</xdr:rowOff>
    </xdr:to>
    <xdr:sp macro="" textlink="">
      <xdr:nvSpPr>
        <xdr:cNvPr id="488" name="楕円 487"/>
        <xdr:cNvSpPr/>
      </xdr:nvSpPr>
      <xdr:spPr>
        <a:xfrm>
          <a:off x="6921500" y="1647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134907</xdr:rowOff>
    </xdr:from>
    <xdr:ext cx="599010" cy="259045"/>
    <xdr:sp macro="" textlink="">
      <xdr:nvSpPr>
        <xdr:cNvPr id="489" name="テキスト ボックス 488"/>
        <xdr:cNvSpPr txBox="1"/>
      </xdr:nvSpPr>
      <xdr:spPr>
        <a:xfrm>
          <a:off x="6672795" y="1625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128556</xdr:rowOff>
    </xdr:from>
    <xdr:to>
      <xdr:col>85</xdr:col>
      <xdr:colOff>127000</xdr:colOff>
      <xdr:row>37</xdr:row>
      <xdr:rowOff>103315</xdr:rowOff>
    </xdr:to>
    <xdr:cxnSp macro="">
      <xdr:nvCxnSpPr>
        <xdr:cNvPr id="519" name="直線コネクタ 518"/>
        <xdr:cNvCxnSpPr/>
      </xdr:nvCxnSpPr>
      <xdr:spPr>
        <a:xfrm>
          <a:off x="15481300" y="6129306"/>
          <a:ext cx="838200" cy="3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128556</xdr:rowOff>
    </xdr:from>
    <xdr:to>
      <xdr:col>81</xdr:col>
      <xdr:colOff>50800</xdr:colOff>
      <xdr:row>37</xdr:row>
      <xdr:rowOff>114916</xdr:rowOff>
    </xdr:to>
    <xdr:cxnSp macro="">
      <xdr:nvCxnSpPr>
        <xdr:cNvPr id="522" name="直線コネクタ 521"/>
        <xdr:cNvCxnSpPr/>
      </xdr:nvCxnSpPr>
      <xdr:spPr>
        <a:xfrm flipV="1">
          <a:off x="14592300" y="6129306"/>
          <a:ext cx="889000" cy="3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148176</xdr:rowOff>
    </xdr:from>
    <xdr:ext cx="534377" cy="259045"/>
    <xdr:sp macro="" textlink="">
      <xdr:nvSpPr>
        <xdr:cNvPr id="524" name="テキスト ボックス 523"/>
        <xdr:cNvSpPr txBox="1"/>
      </xdr:nvSpPr>
      <xdr:spPr>
        <a:xfrm>
          <a:off x="15214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114916</xdr:rowOff>
    </xdr:from>
    <xdr:to>
      <xdr:col>76</xdr:col>
      <xdr:colOff>114300</xdr:colOff>
      <xdr:row>38</xdr:row>
      <xdr:rowOff>43288</xdr:rowOff>
    </xdr:to>
    <xdr:cxnSp macro="">
      <xdr:nvCxnSpPr>
        <xdr:cNvPr id="525" name="直線コネクタ 524"/>
        <xdr:cNvCxnSpPr/>
      </xdr:nvCxnSpPr>
      <xdr:spPr>
        <a:xfrm flipV="1">
          <a:off x="13703300" y="6458566"/>
          <a:ext cx="8890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11282</xdr:rowOff>
    </xdr:from>
    <xdr:ext cx="534377" cy="259045"/>
    <xdr:sp macro="" textlink="">
      <xdr:nvSpPr>
        <xdr:cNvPr id="527" name="テキスト ボックス 526"/>
        <xdr:cNvSpPr txBox="1"/>
      </xdr:nvSpPr>
      <xdr:spPr>
        <a:xfrm>
          <a:off x="14325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33858</xdr:rowOff>
    </xdr:from>
    <xdr:to>
      <xdr:col>71</xdr:col>
      <xdr:colOff>177800</xdr:colOff>
      <xdr:row>38</xdr:row>
      <xdr:rowOff>43288</xdr:rowOff>
    </xdr:to>
    <xdr:cxnSp macro="">
      <xdr:nvCxnSpPr>
        <xdr:cNvPr id="528" name="直線コネクタ 527"/>
        <xdr:cNvCxnSpPr/>
      </xdr:nvCxnSpPr>
      <xdr:spPr>
        <a:xfrm>
          <a:off x="12814300" y="5691708"/>
          <a:ext cx="889000" cy="86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67994</xdr:rowOff>
    </xdr:from>
    <xdr:ext cx="534377" cy="259045"/>
    <xdr:sp macro="" textlink="">
      <xdr:nvSpPr>
        <xdr:cNvPr id="532" name="テキスト ボックス 531"/>
        <xdr:cNvSpPr txBox="1"/>
      </xdr:nvSpPr>
      <xdr:spPr>
        <a:xfrm>
          <a:off x="12547111" y="64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52515</xdr:rowOff>
    </xdr:from>
    <xdr:to>
      <xdr:col>85</xdr:col>
      <xdr:colOff>177800</xdr:colOff>
      <xdr:row>37</xdr:row>
      <xdr:rowOff>154115</xdr:rowOff>
    </xdr:to>
    <xdr:sp macro="" textlink="">
      <xdr:nvSpPr>
        <xdr:cNvPr id="538" name="楕円 537"/>
        <xdr:cNvSpPr/>
      </xdr:nvSpPr>
      <xdr:spPr>
        <a:xfrm>
          <a:off x="16268700" y="639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30942</xdr:rowOff>
    </xdr:from>
    <xdr:ext cx="534377" cy="259045"/>
    <xdr:sp macro="" textlink="">
      <xdr:nvSpPr>
        <xdr:cNvPr id="539" name="消防費該当値テキスト"/>
        <xdr:cNvSpPr txBox="1"/>
      </xdr:nvSpPr>
      <xdr:spPr>
        <a:xfrm>
          <a:off x="16370300" y="637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77756</xdr:rowOff>
    </xdr:from>
    <xdr:to>
      <xdr:col>81</xdr:col>
      <xdr:colOff>101600</xdr:colOff>
      <xdr:row>36</xdr:row>
      <xdr:rowOff>7906</xdr:rowOff>
    </xdr:to>
    <xdr:sp macro="" textlink="">
      <xdr:nvSpPr>
        <xdr:cNvPr id="540" name="楕円 539"/>
        <xdr:cNvSpPr/>
      </xdr:nvSpPr>
      <xdr:spPr>
        <a:xfrm>
          <a:off x="15430500" y="607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24433</xdr:rowOff>
    </xdr:from>
    <xdr:ext cx="534377" cy="259045"/>
    <xdr:sp macro="" textlink="">
      <xdr:nvSpPr>
        <xdr:cNvPr id="541" name="テキスト ボックス 540"/>
        <xdr:cNvSpPr txBox="1"/>
      </xdr:nvSpPr>
      <xdr:spPr>
        <a:xfrm>
          <a:off x="15214111" y="585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64116</xdr:rowOff>
    </xdr:from>
    <xdr:to>
      <xdr:col>76</xdr:col>
      <xdr:colOff>165100</xdr:colOff>
      <xdr:row>37</xdr:row>
      <xdr:rowOff>165715</xdr:rowOff>
    </xdr:to>
    <xdr:sp macro="" textlink="">
      <xdr:nvSpPr>
        <xdr:cNvPr id="542" name="楕円 541"/>
        <xdr:cNvSpPr/>
      </xdr:nvSpPr>
      <xdr:spPr>
        <a:xfrm>
          <a:off x="14541500" y="64077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10793</xdr:rowOff>
    </xdr:from>
    <xdr:ext cx="534377" cy="259045"/>
    <xdr:sp macro="" textlink="">
      <xdr:nvSpPr>
        <xdr:cNvPr id="543" name="テキスト ボックス 542"/>
        <xdr:cNvSpPr txBox="1"/>
      </xdr:nvSpPr>
      <xdr:spPr>
        <a:xfrm>
          <a:off x="14325111" y="618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163938</xdr:rowOff>
    </xdr:from>
    <xdr:to>
      <xdr:col>72</xdr:col>
      <xdr:colOff>38100</xdr:colOff>
      <xdr:row>38</xdr:row>
      <xdr:rowOff>94088</xdr:rowOff>
    </xdr:to>
    <xdr:sp macro="" textlink="">
      <xdr:nvSpPr>
        <xdr:cNvPr id="544" name="楕円 543"/>
        <xdr:cNvSpPr/>
      </xdr:nvSpPr>
      <xdr:spPr>
        <a:xfrm>
          <a:off x="13652500" y="650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85215</xdr:rowOff>
    </xdr:from>
    <xdr:ext cx="534377" cy="259045"/>
    <xdr:sp macro="" textlink="">
      <xdr:nvSpPr>
        <xdr:cNvPr id="545" name="テキスト ボックス 544"/>
        <xdr:cNvSpPr txBox="1"/>
      </xdr:nvSpPr>
      <xdr:spPr>
        <a:xfrm>
          <a:off x="13436111" y="660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154508</xdr:rowOff>
    </xdr:from>
    <xdr:to>
      <xdr:col>67</xdr:col>
      <xdr:colOff>101600</xdr:colOff>
      <xdr:row>33</xdr:row>
      <xdr:rowOff>84658</xdr:rowOff>
    </xdr:to>
    <xdr:sp macro="" textlink="">
      <xdr:nvSpPr>
        <xdr:cNvPr id="546" name="楕円 545"/>
        <xdr:cNvSpPr/>
      </xdr:nvSpPr>
      <xdr:spPr>
        <a:xfrm>
          <a:off x="12763500" y="56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101185</xdr:rowOff>
    </xdr:from>
    <xdr:ext cx="534377" cy="259045"/>
    <xdr:sp macro="" textlink="">
      <xdr:nvSpPr>
        <xdr:cNvPr id="547" name="テキスト ボックス 546"/>
        <xdr:cNvSpPr txBox="1"/>
      </xdr:nvSpPr>
      <xdr:spPr>
        <a:xfrm>
          <a:off x="12547111" y="541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19510</xdr:rowOff>
    </xdr:from>
    <xdr:to>
      <xdr:col>85</xdr:col>
      <xdr:colOff>127000</xdr:colOff>
      <xdr:row>57</xdr:row>
      <xdr:rowOff>77620</xdr:rowOff>
    </xdr:to>
    <xdr:cxnSp macro="">
      <xdr:nvCxnSpPr>
        <xdr:cNvPr id="576" name="直線コネクタ 575"/>
        <xdr:cNvCxnSpPr/>
      </xdr:nvCxnSpPr>
      <xdr:spPr>
        <a:xfrm flipV="1">
          <a:off x="15481300" y="9449260"/>
          <a:ext cx="838200" cy="40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165971</xdr:rowOff>
    </xdr:from>
    <xdr:ext cx="534377" cy="259045"/>
    <xdr:sp macro="" textlink="">
      <xdr:nvSpPr>
        <xdr:cNvPr id="577" name="教育費平均値テキスト"/>
        <xdr:cNvSpPr txBox="1"/>
      </xdr:nvSpPr>
      <xdr:spPr>
        <a:xfrm>
          <a:off x="16370300" y="976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18089</xdr:rowOff>
    </xdr:from>
    <xdr:to>
      <xdr:col>81</xdr:col>
      <xdr:colOff>50800</xdr:colOff>
      <xdr:row>57</xdr:row>
      <xdr:rowOff>77620</xdr:rowOff>
    </xdr:to>
    <xdr:cxnSp macro="">
      <xdr:nvCxnSpPr>
        <xdr:cNvPr id="579" name="直線コネクタ 578"/>
        <xdr:cNvCxnSpPr/>
      </xdr:nvCxnSpPr>
      <xdr:spPr>
        <a:xfrm>
          <a:off x="14592300" y="9790739"/>
          <a:ext cx="889000" cy="5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81" name="テキスト ボックス 580"/>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15284</xdr:rowOff>
    </xdr:from>
    <xdr:to>
      <xdr:col>76</xdr:col>
      <xdr:colOff>114300</xdr:colOff>
      <xdr:row>57</xdr:row>
      <xdr:rowOff>18089</xdr:rowOff>
    </xdr:to>
    <xdr:cxnSp macro="">
      <xdr:nvCxnSpPr>
        <xdr:cNvPr id="582" name="直線コネクタ 581"/>
        <xdr:cNvCxnSpPr/>
      </xdr:nvCxnSpPr>
      <xdr:spPr>
        <a:xfrm>
          <a:off x="13703300" y="9787934"/>
          <a:ext cx="889000" cy="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163762</xdr:rowOff>
    </xdr:from>
    <xdr:ext cx="534377" cy="259045"/>
    <xdr:sp macro="" textlink="">
      <xdr:nvSpPr>
        <xdr:cNvPr id="584" name="テキスト ボックス 583"/>
        <xdr:cNvSpPr txBox="1"/>
      </xdr:nvSpPr>
      <xdr:spPr>
        <a:xfrm>
          <a:off x="14325111" y="9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15284</xdr:rowOff>
    </xdr:from>
    <xdr:to>
      <xdr:col>71</xdr:col>
      <xdr:colOff>177800</xdr:colOff>
      <xdr:row>57</xdr:row>
      <xdr:rowOff>57141</xdr:rowOff>
    </xdr:to>
    <xdr:cxnSp macro="">
      <xdr:nvCxnSpPr>
        <xdr:cNvPr id="585" name="直線コネクタ 584"/>
        <xdr:cNvCxnSpPr/>
      </xdr:nvCxnSpPr>
      <xdr:spPr>
        <a:xfrm flipV="1">
          <a:off x="12814300" y="9787934"/>
          <a:ext cx="889000" cy="4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2054</xdr:rowOff>
    </xdr:from>
    <xdr:ext cx="534377" cy="259045"/>
    <xdr:sp macro="" textlink="">
      <xdr:nvSpPr>
        <xdr:cNvPr id="587" name="テキスト ボックス 586"/>
        <xdr:cNvSpPr txBox="1"/>
      </xdr:nvSpPr>
      <xdr:spPr>
        <a:xfrm>
          <a:off x="13436111" y="99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163693</xdr:rowOff>
    </xdr:from>
    <xdr:ext cx="534377" cy="259045"/>
    <xdr:sp macro="" textlink="">
      <xdr:nvSpPr>
        <xdr:cNvPr id="589" name="テキスト ボックス 588"/>
        <xdr:cNvSpPr txBox="1"/>
      </xdr:nvSpPr>
      <xdr:spPr>
        <a:xfrm>
          <a:off x="12547111" y="993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140160</xdr:rowOff>
    </xdr:from>
    <xdr:to>
      <xdr:col>85</xdr:col>
      <xdr:colOff>177800</xdr:colOff>
      <xdr:row>55</xdr:row>
      <xdr:rowOff>70310</xdr:rowOff>
    </xdr:to>
    <xdr:sp macro="" textlink="">
      <xdr:nvSpPr>
        <xdr:cNvPr id="595" name="楕円 594"/>
        <xdr:cNvSpPr/>
      </xdr:nvSpPr>
      <xdr:spPr>
        <a:xfrm>
          <a:off x="16268700" y="939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163037</xdr:rowOff>
    </xdr:from>
    <xdr:ext cx="599010" cy="259045"/>
    <xdr:sp macro="" textlink="">
      <xdr:nvSpPr>
        <xdr:cNvPr id="596" name="教育費該当値テキスト"/>
        <xdr:cNvSpPr txBox="1"/>
      </xdr:nvSpPr>
      <xdr:spPr>
        <a:xfrm>
          <a:off x="16370300" y="924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26820</xdr:rowOff>
    </xdr:from>
    <xdr:to>
      <xdr:col>81</xdr:col>
      <xdr:colOff>101600</xdr:colOff>
      <xdr:row>57</xdr:row>
      <xdr:rowOff>128420</xdr:rowOff>
    </xdr:to>
    <xdr:sp macro="" textlink="">
      <xdr:nvSpPr>
        <xdr:cNvPr id="597" name="楕円 596"/>
        <xdr:cNvSpPr/>
      </xdr:nvSpPr>
      <xdr:spPr>
        <a:xfrm>
          <a:off x="15430500" y="979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144947</xdr:rowOff>
    </xdr:from>
    <xdr:ext cx="534377" cy="259045"/>
    <xdr:sp macro="" textlink="">
      <xdr:nvSpPr>
        <xdr:cNvPr id="598" name="テキスト ボックス 597"/>
        <xdr:cNvSpPr txBox="1"/>
      </xdr:nvSpPr>
      <xdr:spPr>
        <a:xfrm>
          <a:off x="15214111" y="95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138739</xdr:rowOff>
    </xdr:from>
    <xdr:to>
      <xdr:col>76</xdr:col>
      <xdr:colOff>165100</xdr:colOff>
      <xdr:row>57</xdr:row>
      <xdr:rowOff>68889</xdr:rowOff>
    </xdr:to>
    <xdr:sp macro="" textlink="">
      <xdr:nvSpPr>
        <xdr:cNvPr id="599" name="楕円 598"/>
        <xdr:cNvSpPr/>
      </xdr:nvSpPr>
      <xdr:spPr>
        <a:xfrm>
          <a:off x="14541500" y="973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85416</xdr:rowOff>
    </xdr:from>
    <xdr:ext cx="534377" cy="259045"/>
    <xdr:sp macro="" textlink="">
      <xdr:nvSpPr>
        <xdr:cNvPr id="600" name="テキスト ボックス 599"/>
        <xdr:cNvSpPr txBox="1"/>
      </xdr:nvSpPr>
      <xdr:spPr>
        <a:xfrm>
          <a:off x="14325111" y="951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135934</xdr:rowOff>
    </xdr:from>
    <xdr:to>
      <xdr:col>72</xdr:col>
      <xdr:colOff>38100</xdr:colOff>
      <xdr:row>57</xdr:row>
      <xdr:rowOff>66084</xdr:rowOff>
    </xdr:to>
    <xdr:sp macro="" textlink="">
      <xdr:nvSpPr>
        <xdr:cNvPr id="601" name="楕円 600"/>
        <xdr:cNvSpPr/>
      </xdr:nvSpPr>
      <xdr:spPr>
        <a:xfrm>
          <a:off x="13652500" y="97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82611</xdr:rowOff>
    </xdr:from>
    <xdr:ext cx="534377" cy="259045"/>
    <xdr:sp macro="" textlink="">
      <xdr:nvSpPr>
        <xdr:cNvPr id="602" name="テキスト ボックス 601"/>
        <xdr:cNvSpPr txBox="1"/>
      </xdr:nvSpPr>
      <xdr:spPr>
        <a:xfrm>
          <a:off x="13436111" y="95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6341</xdr:rowOff>
    </xdr:from>
    <xdr:to>
      <xdr:col>67</xdr:col>
      <xdr:colOff>101600</xdr:colOff>
      <xdr:row>57</xdr:row>
      <xdr:rowOff>107941</xdr:rowOff>
    </xdr:to>
    <xdr:sp macro="" textlink="">
      <xdr:nvSpPr>
        <xdr:cNvPr id="603" name="楕円 602"/>
        <xdr:cNvSpPr/>
      </xdr:nvSpPr>
      <xdr:spPr>
        <a:xfrm>
          <a:off x="12763500" y="977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124468</xdr:rowOff>
    </xdr:from>
    <xdr:ext cx="534377" cy="259045"/>
    <xdr:sp macro="" textlink="">
      <xdr:nvSpPr>
        <xdr:cNvPr id="604" name="テキスト ボックス 603"/>
        <xdr:cNvSpPr txBox="1"/>
      </xdr:nvSpPr>
      <xdr:spPr>
        <a:xfrm>
          <a:off x="12547111" y="955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165633</xdr:rowOff>
    </xdr:from>
    <xdr:to>
      <xdr:col>85</xdr:col>
      <xdr:colOff>126364</xdr:colOff>
      <xdr:row>79</xdr:row>
      <xdr:rowOff>44450</xdr:rowOff>
    </xdr:to>
    <xdr:cxnSp macro="">
      <xdr:nvCxnSpPr>
        <xdr:cNvPr id="628" name="直線コネクタ 627"/>
        <xdr:cNvCxnSpPr/>
      </xdr:nvCxnSpPr>
      <xdr:spPr>
        <a:xfrm flipV="1">
          <a:off x="16317595" y="12681483"/>
          <a:ext cx="1269" cy="907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112310</xdr:rowOff>
    </xdr:from>
    <xdr:ext cx="534377" cy="259045"/>
    <xdr:sp macro="" textlink="">
      <xdr:nvSpPr>
        <xdr:cNvPr id="631" name="災害復旧費最大値テキスト"/>
        <xdr:cNvSpPr txBox="1"/>
      </xdr:nvSpPr>
      <xdr:spPr>
        <a:xfrm>
          <a:off x="16370300" y="1245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165633</xdr:rowOff>
    </xdr:from>
    <xdr:to>
      <xdr:col>86</xdr:col>
      <xdr:colOff>25400</xdr:colOff>
      <xdr:row>73</xdr:row>
      <xdr:rowOff>165633</xdr:rowOff>
    </xdr:to>
    <xdr:cxnSp macro="">
      <xdr:nvCxnSpPr>
        <xdr:cNvPr id="632" name="直線コネクタ 631"/>
        <xdr:cNvCxnSpPr/>
      </xdr:nvCxnSpPr>
      <xdr:spPr>
        <a:xfrm>
          <a:off x="16230600" y="12681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165633</xdr:rowOff>
    </xdr:from>
    <xdr:to>
      <xdr:col>85</xdr:col>
      <xdr:colOff>127000</xdr:colOff>
      <xdr:row>79</xdr:row>
      <xdr:rowOff>44450</xdr:rowOff>
    </xdr:to>
    <xdr:cxnSp macro="">
      <xdr:nvCxnSpPr>
        <xdr:cNvPr id="633" name="直線コネクタ 632"/>
        <xdr:cNvCxnSpPr/>
      </xdr:nvCxnSpPr>
      <xdr:spPr>
        <a:xfrm flipV="1">
          <a:off x="15481300" y="12681483"/>
          <a:ext cx="838200" cy="90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154182</xdr:rowOff>
    </xdr:from>
    <xdr:ext cx="534377" cy="259045"/>
    <xdr:sp macro="" textlink="">
      <xdr:nvSpPr>
        <xdr:cNvPr id="634" name="災害復旧費平均値テキスト"/>
        <xdr:cNvSpPr txBox="1"/>
      </xdr:nvSpPr>
      <xdr:spPr>
        <a:xfrm>
          <a:off x="16370300" y="13355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4305</xdr:rowOff>
    </xdr:from>
    <xdr:to>
      <xdr:col>85</xdr:col>
      <xdr:colOff>177800</xdr:colOff>
      <xdr:row>78</xdr:row>
      <xdr:rowOff>105905</xdr:rowOff>
    </xdr:to>
    <xdr:sp macro="" textlink="">
      <xdr:nvSpPr>
        <xdr:cNvPr id="635" name="フローチャート: 判断 634"/>
        <xdr:cNvSpPr/>
      </xdr:nvSpPr>
      <xdr:spPr>
        <a:xfrm>
          <a:off x="16268700" y="1337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119951</xdr:rowOff>
    </xdr:from>
    <xdr:to>
      <xdr:col>81</xdr:col>
      <xdr:colOff>50800</xdr:colOff>
      <xdr:row>79</xdr:row>
      <xdr:rowOff>44450</xdr:rowOff>
    </xdr:to>
    <xdr:cxnSp macro="">
      <xdr:nvCxnSpPr>
        <xdr:cNvPr id="636" name="直線コネクタ 635"/>
        <xdr:cNvCxnSpPr/>
      </xdr:nvCxnSpPr>
      <xdr:spPr>
        <a:xfrm>
          <a:off x="14592300" y="13493051"/>
          <a:ext cx="889000" cy="9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4687</xdr:rowOff>
    </xdr:from>
    <xdr:to>
      <xdr:col>81</xdr:col>
      <xdr:colOff>101600</xdr:colOff>
      <xdr:row>78</xdr:row>
      <xdr:rowOff>106287</xdr:rowOff>
    </xdr:to>
    <xdr:sp macro="" textlink="">
      <xdr:nvSpPr>
        <xdr:cNvPr id="637" name="フローチャート: 判断 636"/>
        <xdr:cNvSpPr/>
      </xdr:nvSpPr>
      <xdr:spPr>
        <a:xfrm>
          <a:off x="15430500" y="1337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122814</xdr:rowOff>
    </xdr:from>
    <xdr:ext cx="534377" cy="259045"/>
    <xdr:sp macro="" textlink="">
      <xdr:nvSpPr>
        <xdr:cNvPr id="638" name="テキスト ボックス 637"/>
        <xdr:cNvSpPr txBox="1"/>
      </xdr:nvSpPr>
      <xdr:spPr>
        <a:xfrm>
          <a:off x="15214111" y="131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25133</xdr:rowOff>
    </xdr:from>
    <xdr:to>
      <xdr:col>76</xdr:col>
      <xdr:colOff>114300</xdr:colOff>
      <xdr:row>78</xdr:row>
      <xdr:rowOff>119951</xdr:rowOff>
    </xdr:to>
    <xdr:cxnSp macro="">
      <xdr:nvCxnSpPr>
        <xdr:cNvPr id="639" name="直線コネクタ 638"/>
        <xdr:cNvCxnSpPr/>
      </xdr:nvCxnSpPr>
      <xdr:spPr>
        <a:xfrm>
          <a:off x="13703300" y="12540983"/>
          <a:ext cx="889000" cy="95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27039</xdr:rowOff>
    </xdr:from>
    <xdr:to>
      <xdr:col>76</xdr:col>
      <xdr:colOff>165100</xdr:colOff>
      <xdr:row>78</xdr:row>
      <xdr:rowOff>128639</xdr:rowOff>
    </xdr:to>
    <xdr:sp macro="" textlink="">
      <xdr:nvSpPr>
        <xdr:cNvPr id="640" name="フローチャート: 判断 639"/>
        <xdr:cNvSpPr/>
      </xdr:nvSpPr>
      <xdr:spPr>
        <a:xfrm>
          <a:off x="145415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145166</xdr:rowOff>
    </xdr:from>
    <xdr:ext cx="534377" cy="259045"/>
    <xdr:sp macro="" textlink="">
      <xdr:nvSpPr>
        <xdr:cNvPr id="641" name="テキスト ボックス 640"/>
        <xdr:cNvSpPr txBox="1"/>
      </xdr:nvSpPr>
      <xdr:spPr>
        <a:xfrm>
          <a:off x="14325111" y="1317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69</xdr:row>
      <xdr:rowOff>160655</xdr:rowOff>
    </xdr:from>
    <xdr:to>
      <xdr:col>71</xdr:col>
      <xdr:colOff>177800</xdr:colOff>
      <xdr:row>73</xdr:row>
      <xdr:rowOff>25133</xdr:rowOff>
    </xdr:to>
    <xdr:cxnSp macro="">
      <xdr:nvCxnSpPr>
        <xdr:cNvPr id="642" name="直線コネクタ 641"/>
        <xdr:cNvCxnSpPr/>
      </xdr:nvCxnSpPr>
      <xdr:spPr>
        <a:xfrm>
          <a:off x="12814300" y="11990705"/>
          <a:ext cx="889000" cy="55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1436</xdr:rowOff>
    </xdr:from>
    <xdr:to>
      <xdr:col>72</xdr:col>
      <xdr:colOff>38100</xdr:colOff>
      <xdr:row>78</xdr:row>
      <xdr:rowOff>103036</xdr:rowOff>
    </xdr:to>
    <xdr:sp macro="" textlink="">
      <xdr:nvSpPr>
        <xdr:cNvPr id="643" name="フローチャート: 判断 642"/>
        <xdr:cNvSpPr/>
      </xdr:nvSpPr>
      <xdr:spPr>
        <a:xfrm>
          <a:off x="13652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94163</xdr:rowOff>
    </xdr:from>
    <xdr:ext cx="534377" cy="259045"/>
    <xdr:sp macro="" textlink="">
      <xdr:nvSpPr>
        <xdr:cNvPr id="644" name="テキスト ボックス 643"/>
        <xdr:cNvSpPr txBox="1"/>
      </xdr:nvSpPr>
      <xdr:spPr>
        <a:xfrm>
          <a:off x="13436111" y="1346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42520</xdr:rowOff>
    </xdr:from>
    <xdr:to>
      <xdr:col>67</xdr:col>
      <xdr:colOff>101600</xdr:colOff>
      <xdr:row>78</xdr:row>
      <xdr:rowOff>144120</xdr:rowOff>
    </xdr:to>
    <xdr:sp macro="" textlink="">
      <xdr:nvSpPr>
        <xdr:cNvPr id="645" name="フローチャート: 判断 644"/>
        <xdr:cNvSpPr/>
      </xdr:nvSpPr>
      <xdr:spPr>
        <a:xfrm>
          <a:off x="12763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135247</xdr:rowOff>
    </xdr:from>
    <xdr:ext cx="469744" cy="259045"/>
    <xdr:sp macro="" textlink="">
      <xdr:nvSpPr>
        <xdr:cNvPr id="646" name="テキスト ボックス 645"/>
        <xdr:cNvSpPr txBox="1"/>
      </xdr:nvSpPr>
      <xdr:spPr>
        <a:xfrm>
          <a:off x="12579428" y="135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114833</xdr:rowOff>
    </xdr:from>
    <xdr:to>
      <xdr:col>85</xdr:col>
      <xdr:colOff>177800</xdr:colOff>
      <xdr:row>74</xdr:row>
      <xdr:rowOff>44983</xdr:rowOff>
    </xdr:to>
    <xdr:sp macro="" textlink="">
      <xdr:nvSpPr>
        <xdr:cNvPr id="652" name="楕円 651"/>
        <xdr:cNvSpPr/>
      </xdr:nvSpPr>
      <xdr:spPr>
        <a:xfrm>
          <a:off x="16268700" y="1263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67860</xdr:rowOff>
    </xdr:from>
    <xdr:ext cx="534377" cy="259045"/>
    <xdr:sp macro="" textlink="">
      <xdr:nvSpPr>
        <xdr:cNvPr id="653" name="災害復旧費該当値テキスト"/>
        <xdr:cNvSpPr txBox="1"/>
      </xdr:nvSpPr>
      <xdr:spPr>
        <a:xfrm>
          <a:off x="16370300" y="1258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69151</xdr:rowOff>
    </xdr:from>
    <xdr:to>
      <xdr:col>76</xdr:col>
      <xdr:colOff>165100</xdr:colOff>
      <xdr:row>78</xdr:row>
      <xdr:rowOff>170751</xdr:rowOff>
    </xdr:to>
    <xdr:sp macro="" textlink="">
      <xdr:nvSpPr>
        <xdr:cNvPr id="656" name="楕円 655"/>
        <xdr:cNvSpPr/>
      </xdr:nvSpPr>
      <xdr:spPr>
        <a:xfrm>
          <a:off x="14541500" y="1344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161878</xdr:rowOff>
    </xdr:from>
    <xdr:ext cx="469744" cy="259045"/>
    <xdr:sp macro="" textlink="">
      <xdr:nvSpPr>
        <xdr:cNvPr id="657" name="テキスト ボックス 656"/>
        <xdr:cNvSpPr txBox="1"/>
      </xdr:nvSpPr>
      <xdr:spPr>
        <a:xfrm>
          <a:off x="14357428" y="1353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145783</xdr:rowOff>
    </xdr:from>
    <xdr:to>
      <xdr:col>72</xdr:col>
      <xdr:colOff>38100</xdr:colOff>
      <xdr:row>73</xdr:row>
      <xdr:rowOff>75933</xdr:rowOff>
    </xdr:to>
    <xdr:sp macro="" textlink="">
      <xdr:nvSpPr>
        <xdr:cNvPr id="658" name="楕円 657"/>
        <xdr:cNvSpPr/>
      </xdr:nvSpPr>
      <xdr:spPr>
        <a:xfrm>
          <a:off x="13652500" y="1249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92460</xdr:rowOff>
    </xdr:from>
    <xdr:ext cx="534377" cy="259045"/>
    <xdr:sp macro="" textlink="">
      <xdr:nvSpPr>
        <xdr:cNvPr id="659" name="テキスト ボックス 658"/>
        <xdr:cNvSpPr txBox="1"/>
      </xdr:nvSpPr>
      <xdr:spPr>
        <a:xfrm>
          <a:off x="13436111" y="122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109855</xdr:rowOff>
    </xdr:from>
    <xdr:to>
      <xdr:col>67</xdr:col>
      <xdr:colOff>101600</xdr:colOff>
      <xdr:row>70</xdr:row>
      <xdr:rowOff>40005</xdr:rowOff>
    </xdr:to>
    <xdr:sp macro="" textlink="">
      <xdr:nvSpPr>
        <xdr:cNvPr id="660" name="楕円 659"/>
        <xdr:cNvSpPr/>
      </xdr:nvSpPr>
      <xdr:spPr>
        <a:xfrm>
          <a:off x="12763500" y="1193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56532</xdr:rowOff>
    </xdr:from>
    <xdr:ext cx="599010" cy="259045"/>
    <xdr:sp macro="" textlink="">
      <xdr:nvSpPr>
        <xdr:cNvPr id="661" name="テキスト ボックス 660"/>
        <xdr:cNvSpPr txBox="1"/>
      </xdr:nvSpPr>
      <xdr:spPr>
        <a:xfrm>
          <a:off x="12514795" y="1171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153434</xdr:rowOff>
    </xdr:from>
    <xdr:to>
      <xdr:col>85</xdr:col>
      <xdr:colOff>127000</xdr:colOff>
      <xdr:row>96</xdr:row>
      <xdr:rowOff>16179</xdr:rowOff>
    </xdr:to>
    <xdr:cxnSp macro="">
      <xdr:nvCxnSpPr>
        <xdr:cNvPr id="688" name="直線コネクタ 687"/>
        <xdr:cNvCxnSpPr/>
      </xdr:nvCxnSpPr>
      <xdr:spPr>
        <a:xfrm flipV="1">
          <a:off x="15481300" y="16441184"/>
          <a:ext cx="838200" cy="3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82804</xdr:rowOff>
    </xdr:from>
    <xdr:ext cx="534377" cy="259045"/>
    <xdr:sp macro="" textlink="">
      <xdr:nvSpPr>
        <xdr:cNvPr id="689" name="公債費平均値テキスト"/>
        <xdr:cNvSpPr txBox="1"/>
      </xdr:nvSpPr>
      <xdr:spPr>
        <a:xfrm>
          <a:off x="16370300" y="1654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16179</xdr:rowOff>
    </xdr:from>
    <xdr:to>
      <xdr:col>81</xdr:col>
      <xdr:colOff>50800</xdr:colOff>
      <xdr:row>96</xdr:row>
      <xdr:rowOff>32090</xdr:rowOff>
    </xdr:to>
    <xdr:cxnSp macro="">
      <xdr:nvCxnSpPr>
        <xdr:cNvPr id="691" name="直線コネクタ 690"/>
        <xdr:cNvCxnSpPr/>
      </xdr:nvCxnSpPr>
      <xdr:spPr>
        <a:xfrm flipV="1">
          <a:off x="14592300" y="16475379"/>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10149</xdr:rowOff>
    </xdr:from>
    <xdr:ext cx="534377" cy="259045"/>
    <xdr:sp macro="" textlink="">
      <xdr:nvSpPr>
        <xdr:cNvPr id="693" name="テキスト ボックス 692"/>
        <xdr:cNvSpPr txBox="1"/>
      </xdr:nvSpPr>
      <xdr:spPr>
        <a:xfrm>
          <a:off x="15214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32090</xdr:rowOff>
    </xdr:from>
    <xdr:to>
      <xdr:col>76</xdr:col>
      <xdr:colOff>114300</xdr:colOff>
      <xdr:row>96</xdr:row>
      <xdr:rowOff>91246</xdr:rowOff>
    </xdr:to>
    <xdr:cxnSp macro="">
      <xdr:nvCxnSpPr>
        <xdr:cNvPr id="694" name="直線コネクタ 693"/>
        <xdr:cNvCxnSpPr/>
      </xdr:nvCxnSpPr>
      <xdr:spPr>
        <a:xfrm flipV="1">
          <a:off x="13703300" y="16491290"/>
          <a:ext cx="889000" cy="5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9358</xdr:rowOff>
    </xdr:from>
    <xdr:ext cx="534377" cy="259045"/>
    <xdr:sp macro="" textlink="">
      <xdr:nvSpPr>
        <xdr:cNvPr id="696" name="テキスト ボックス 695"/>
        <xdr:cNvSpPr txBox="1"/>
      </xdr:nvSpPr>
      <xdr:spPr>
        <a:xfrm>
          <a:off x="14325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91246</xdr:rowOff>
    </xdr:from>
    <xdr:to>
      <xdr:col>71</xdr:col>
      <xdr:colOff>177800</xdr:colOff>
      <xdr:row>96</xdr:row>
      <xdr:rowOff>115300</xdr:rowOff>
    </xdr:to>
    <xdr:cxnSp macro="">
      <xdr:nvCxnSpPr>
        <xdr:cNvPr id="697" name="直線コネクタ 696"/>
        <xdr:cNvCxnSpPr/>
      </xdr:nvCxnSpPr>
      <xdr:spPr>
        <a:xfrm flipV="1">
          <a:off x="12814300" y="16550446"/>
          <a:ext cx="889000" cy="2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24181</xdr:rowOff>
    </xdr:from>
    <xdr:ext cx="534377" cy="259045"/>
    <xdr:sp macro="" textlink="">
      <xdr:nvSpPr>
        <xdr:cNvPr id="699" name="テキスト ボックス 698"/>
        <xdr:cNvSpPr txBox="1"/>
      </xdr:nvSpPr>
      <xdr:spPr>
        <a:xfrm>
          <a:off x="13436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44093</xdr:rowOff>
    </xdr:from>
    <xdr:ext cx="534377" cy="259045"/>
    <xdr:sp macro="" textlink="">
      <xdr:nvSpPr>
        <xdr:cNvPr id="701" name="テキスト ボックス 700"/>
        <xdr:cNvSpPr txBox="1"/>
      </xdr:nvSpPr>
      <xdr:spPr>
        <a:xfrm>
          <a:off x="12547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102634</xdr:rowOff>
    </xdr:from>
    <xdr:to>
      <xdr:col>85</xdr:col>
      <xdr:colOff>177800</xdr:colOff>
      <xdr:row>96</xdr:row>
      <xdr:rowOff>32784</xdr:rowOff>
    </xdr:to>
    <xdr:sp macro="" textlink="">
      <xdr:nvSpPr>
        <xdr:cNvPr id="707" name="楕円 706"/>
        <xdr:cNvSpPr/>
      </xdr:nvSpPr>
      <xdr:spPr>
        <a:xfrm>
          <a:off x="16268700" y="1639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125511</xdr:rowOff>
    </xdr:from>
    <xdr:ext cx="599010" cy="259045"/>
    <xdr:sp macro="" textlink="">
      <xdr:nvSpPr>
        <xdr:cNvPr id="708" name="公債費該当値テキスト"/>
        <xdr:cNvSpPr txBox="1"/>
      </xdr:nvSpPr>
      <xdr:spPr>
        <a:xfrm>
          <a:off x="16370300" y="1624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136829</xdr:rowOff>
    </xdr:from>
    <xdr:to>
      <xdr:col>81</xdr:col>
      <xdr:colOff>101600</xdr:colOff>
      <xdr:row>96</xdr:row>
      <xdr:rowOff>66979</xdr:rowOff>
    </xdr:to>
    <xdr:sp macro="" textlink="">
      <xdr:nvSpPr>
        <xdr:cNvPr id="709" name="楕円 708"/>
        <xdr:cNvSpPr/>
      </xdr:nvSpPr>
      <xdr:spPr>
        <a:xfrm>
          <a:off x="15430500" y="164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83506</xdr:rowOff>
    </xdr:from>
    <xdr:ext cx="599010" cy="259045"/>
    <xdr:sp macro="" textlink="">
      <xdr:nvSpPr>
        <xdr:cNvPr id="710" name="テキスト ボックス 709"/>
        <xdr:cNvSpPr txBox="1"/>
      </xdr:nvSpPr>
      <xdr:spPr>
        <a:xfrm>
          <a:off x="15181795" y="1619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152740</xdr:rowOff>
    </xdr:from>
    <xdr:to>
      <xdr:col>76</xdr:col>
      <xdr:colOff>165100</xdr:colOff>
      <xdr:row>96</xdr:row>
      <xdr:rowOff>82890</xdr:rowOff>
    </xdr:to>
    <xdr:sp macro="" textlink="">
      <xdr:nvSpPr>
        <xdr:cNvPr id="711" name="楕円 710"/>
        <xdr:cNvSpPr/>
      </xdr:nvSpPr>
      <xdr:spPr>
        <a:xfrm>
          <a:off x="14541500" y="164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99417</xdr:rowOff>
    </xdr:from>
    <xdr:ext cx="534377" cy="259045"/>
    <xdr:sp macro="" textlink="">
      <xdr:nvSpPr>
        <xdr:cNvPr id="712" name="テキスト ボックス 711"/>
        <xdr:cNvSpPr txBox="1"/>
      </xdr:nvSpPr>
      <xdr:spPr>
        <a:xfrm>
          <a:off x="14325111" y="1621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40446</xdr:rowOff>
    </xdr:from>
    <xdr:to>
      <xdr:col>72</xdr:col>
      <xdr:colOff>38100</xdr:colOff>
      <xdr:row>96</xdr:row>
      <xdr:rowOff>142046</xdr:rowOff>
    </xdr:to>
    <xdr:sp macro="" textlink="">
      <xdr:nvSpPr>
        <xdr:cNvPr id="713" name="楕円 712"/>
        <xdr:cNvSpPr/>
      </xdr:nvSpPr>
      <xdr:spPr>
        <a:xfrm>
          <a:off x="13652500" y="1649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158573</xdr:rowOff>
    </xdr:from>
    <xdr:ext cx="534377" cy="259045"/>
    <xdr:sp macro="" textlink="">
      <xdr:nvSpPr>
        <xdr:cNvPr id="714" name="テキスト ボックス 713"/>
        <xdr:cNvSpPr txBox="1"/>
      </xdr:nvSpPr>
      <xdr:spPr>
        <a:xfrm>
          <a:off x="13436111" y="1627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64500</xdr:rowOff>
    </xdr:from>
    <xdr:to>
      <xdr:col>67</xdr:col>
      <xdr:colOff>101600</xdr:colOff>
      <xdr:row>96</xdr:row>
      <xdr:rowOff>166100</xdr:rowOff>
    </xdr:to>
    <xdr:sp macro="" textlink="">
      <xdr:nvSpPr>
        <xdr:cNvPr id="715" name="楕円 714"/>
        <xdr:cNvSpPr/>
      </xdr:nvSpPr>
      <xdr:spPr>
        <a:xfrm>
          <a:off x="12763500" y="1652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11177</xdr:rowOff>
    </xdr:from>
    <xdr:ext cx="534377" cy="259045"/>
    <xdr:sp macro="" textlink="">
      <xdr:nvSpPr>
        <xdr:cNvPr id="716" name="テキスト ボックス 715"/>
        <xdr:cNvSpPr txBox="1"/>
      </xdr:nvSpPr>
      <xdr:spPr>
        <a:xfrm>
          <a:off x="12547111" y="1629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6" name="テキスト ボックス 73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13099</xdr:rowOff>
    </xdr:from>
    <xdr:to>
      <xdr:col>116</xdr:col>
      <xdr:colOff>62864</xdr:colOff>
      <xdr:row>39</xdr:row>
      <xdr:rowOff>98878</xdr:rowOff>
    </xdr:to>
    <xdr:cxnSp macro="">
      <xdr:nvCxnSpPr>
        <xdr:cNvPr id="742" name="直線コネクタ 741"/>
        <xdr:cNvCxnSpPr/>
      </xdr:nvCxnSpPr>
      <xdr:spPr>
        <a:xfrm flipV="1">
          <a:off x="22159595" y="5670949"/>
          <a:ext cx="1269" cy="111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116167</xdr:rowOff>
    </xdr:from>
    <xdr:ext cx="249299" cy="259045"/>
    <xdr:sp macro="" textlink="">
      <xdr:nvSpPr>
        <xdr:cNvPr id="743" name="諸支出金最小値テキスト"/>
        <xdr:cNvSpPr txBox="1"/>
      </xdr:nvSpPr>
      <xdr:spPr>
        <a:xfrm>
          <a:off x="22212300" y="6802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131226</xdr:rowOff>
    </xdr:from>
    <xdr:ext cx="534377" cy="259045"/>
    <xdr:sp macro="" textlink="">
      <xdr:nvSpPr>
        <xdr:cNvPr id="745" name="諸支出金最大値テキスト"/>
        <xdr:cNvSpPr txBox="1"/>
      </xdr:nvSpPr>
      <xdr:spPr>
        <a:xfrm>
          <a:off x="22212300" y="544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13099</xdr:rowOff>
    </xdr:from>
    <xdr:to>
      <xdr:col>116</xdr:col>
      <xdr:colOff>152400</xdr:colOff>
      <xdr:row>33</xdr:row>
      <xdr:rowOff>13099</xdr:rowOff>
    </xdr:to>
    <xdr:cxnSp macro="">
      <xdr:nvCxnSpPr>
        <xdr:cNvPr id="746" name="直線コネクタ 745"/>
        <xdr:cNvCxnSpPr/>
      </xdr:nvCxnSpPr>
      <xdr:spPr>
        <a:xfrm>
          <a:off x="22072600" y="567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25727</xdr:rowOff>
    </xdr:from>
    <xdr:to>
      <xdr:col>116</xdr:col>
      <xdr:colOff>63500</xdr:colOff>
      <xdr:row>37</xdr:row>
      <xdr:rowOff>156682</xdr:rowOff>
    </xdr:to>
    <xdr:cxnSp macro="">
      <xdr:nvCxnSpPr>
        <xdr:cNvPr id="747" name="直線コネクタ 746"/>
        <xdr:cNvCxnSpPr/>
      </xdr:nvCxnSpPr>
      <xdr:spPr>
        <a:xfrm>
          <a:off x="21323300" y="5855027"/>
          <a:ext cx="838200" cy="64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160617</xdr:rowOff>
    </xdr:from>
    <xdr:ext cx="378565" cy="259045"/>
    <xdr:sp macro="" textlink="">
      <xdr:nvSpPr>
        <xdr:cNvPr id="748" name="諸支出金平均値テキスト"/>
        <xdr:cNvSpPr txBox="1"/>
      </xdr:nvSpPr>
      <xdr:spPr>
        <a:xfrm>
          <a:off x="22212300" y="6675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10740</xdr:rowOff>
    </xdr:from>
    <xdr:to>
      <xdr:col>116</xdr:col>
      <xdr:colOff>114300</xdr:colOff>
      <xdr:row>39</xdr:row>
      <xdr:rowOff>112340</xdr:rowOff>
    </xdr:to>
    <xdr:sp macro="" textlink="">
      <xdr:nvSpPr>
        <xdr:cNvPr id="749" name="フローチャート: 判断 748"/>
        <xdr:cNvSpPr/>
      </xdr:nvSpPr>
      <xdr:spPr>
        <a:xfrm>
          <a:off x="221107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116187</xdr:rowOff>
    </xdr:from>
    <xdr:to>
      <xdr:col>111</xdr:col>
      <xdr:colOff>177800</xdr:colOff>
      <xdr:row>34</xdr:row>
      <xdr:rowOff>25727</xdr:rowOff>
    </xdr:to>
    <xdr:cxnSp macro="">
      <xdr:nvCxnSpPr>
        <xdr:cNvPr id="750" name="直線コネクタ 749"/>
        <xdr:cNvCxnSpPr/>
      </xdr:nvCxnSpPr>
      <xdr:spPr>
        <a:xfrm>
          <a:off x="20434300" y="5259687"/>
          <a:ext cx="889000" cy="59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9326</xdr:rowOff>
    </xdr:from>
    <xdr:to>
      <xdr:col>112</xdr:col>
      <xdr:colOff>38100</xdr:colOff>
      <xdr:row>39</xdr:row>
      <xdr:rowOff>110926</xdr:rowOff>
    </xdr:to>
    <xdr:sp macro="" textlink="">
      <xdr:nvSpPr>
        <xdr:cNvPr id="751" name="フローチャート: 判断 750"/>
        <xdr:cNvSpPr/>
      </xdr:nvSpPr>
      <xdr:spPr>
        <a:xfrm>
          <a:off x="21272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102053</xdr:rowOff>
    </xdr:from>
    <xdr:ext cx="378565" cy="259045"/>
    <xdr:sp macro="" textlink="">
      <xdr:nvSpPr>
        <xdr:cNvPr id="752" name="テキスト ボックス 751"/>
        <xdr:cNvSpPr txBox="1"/>
      </xdr:nvSpPr>
      <xdr:spPr>
        <a:xfrm>
          <a:off x="21134017" y="678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116187</xdr:rowOff>
    </xdr:from>
    <xdr:to>
      <xdr:col>107</xdr:col>
      <xdr:colOff>50800</xdr:colOff>
      <xdr:row>32</xdr:row>
      <xdr:rowOff>76345</xdr:rowOff>
    </xdr:to>
    <xdr:cxnSp macro="">
      <xdr:nvCxnSpPr>
        <xdr:cNvPr id="753" name="直線コネクタ 752"/>
        <xdr:cNvCxnSpPr/>
      </xdr:nvCxnSpPr>
      <xdr:spPr>
        <a:xfrm flipV="1">
          <a:off x="19545300" y="5259687"/>
          <a:ext cx="889000" cy="30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153126</xdr:rowOff>
    </xdr:from>
    <xdr:to>
      <xdr:col>107</xdr:col>
      <xdr:colOff>101600</xdr:colOff>
      <xdr:row>39</xdr:row>
      <xdr:rowOff>83276</xdr:rowOff>
    </xdr:to>
    <xdr:sp macro="" textlink="">
      <xdr:nvSpPr>
        <xdr:cNvPr id="754" name="フローチャート: 判断 753"/>
        <xdr:cNvSpPr/>
      </xdr:nvSpPr>
      <xdr:spPr>
        <a:xfrm>
          <a:off x="20383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74403</xdr:rowOff>
    </xdr:from>
    <xdr:ext cx="378565" cy="259045"/>
    <xdr:sp macro="" textlink="">
      <xdr:nvSpPr>
        <xdr:cNvPr id="755" name="テキスト ボックス 754"/>
        <xdr:cNvSpPr txBox="1"/>
      </xdr:nvSpPr>
      <xdr:spPr>
        <a:xfrm>
          <a:off x="20245017" y="6760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76345</xdr:rowOff>
    </xdr:from>
    <xdr:to>
      <xdr:col>102</xdr:col>
      <xdr:colOff>114300</xdr:colOff>
      <xdr:row>38</xdr:row>
      <xdr:rowOff>37374</xdr:rowOff>
    </xdr:to>
    <xdr:cxnSp macro="">
      <xdr:nvCxnSpPr>
        <xdr:cNvPr id="756" name="直線コネクタ 755"/>
        <xdr:cNvCxnSpPr/>
      </xdr:nvCxnSpPr>
      <xdr:spPr>
        <a:xfrm flipV="1">
          <a:off x="18656300" y="5562745"/>
          <a:ext cx="889000" cy="98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134185</xdr:rowOff>
    </xdr:from>
    <xdr:to>
      <xdr:col>102</xdr:col>
      <xdr:colOff>165100</xdr:colOff>
      <xdr:row>39</xdr:row>
      <xdr:rowOff>64335</xdr:rowOff>
    </xdr:to>
    <xdr:sp macro="" textlink="">
      <xdr:nvSpPr>
        <xdr:cNvPr id="757" name="フローチャート: 判断 756"/>
        <xdr:cNvSpPr/>
      </xdr:nvSpPr>
      <xdr:spPr>
        <a:xfrm>
          <a:off x="19494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55462</xdr:rowOff>
    </xdr:from>
    <xdr:ext cx="378565" cy="259045"/>
    <xdr:sp macro="" textlink="">
      <xdr:nvSpPr>
        <xdr:cNvPr id="758" name="テキスト ボックス 757"/>
        <xdr:cNvSpPr txBox="1"/>
      </xdr:nvSpPr>
      <xdr:spPr>
        <a:xfrm>
          <a:off x="19356017" y="6742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123408</xdr:rowOff>
    </xdr:from>
    <xdr:to>
      <xdr:col>98</xdr:col>
      <xdr:colOff>38100</xdr:colOff>
      <xdr:row>39</xdr:row>
      <xdr:rowOff>53558</xdr:rowOff>
    </xdr:to>
    <xdr:sp macro="" textlink="">
      <xdr:nvSpPr>
        <xdr:cNvPr id="759" name="フローチャート: 判断 758"/>
        <xdr:cNvSpPr/>
      </xdr:nvSpPr>
      <xdr:spPr>
        <a:xfrm>
          <a:off x="18605500" y="663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44685</xdr:rowOff>
    </xdr:from>
    <xdr:ext cx="378565" cy="259045"/>
    <xdr:sp macro="" textlink="">
      <xdr:nvSpPr>
        <xdr:cNvPr id="760" name="テキスト ボックス 759"/>
        <xdr:cNvSpPr txBox="1"/>
      </xdr:nvSpPr>
      <xdr:spPr>
        <a:xfrm>
          <a:off x="18467017" y="6731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105882</xdr:rowOff>
    </xdr:from>
    <xdr:to>
      <xdr:col>116</xdr:col>
      <xdr:colOff>114300</xdr:colOff>
      <xdr:row>38</xdr:row>
      <xdr:rowOff>36032</xdr:rowOff>
    </xdr:to>
    <xdr:sp macro="" textlink="">
      <xdr:nvSpPr>
        <xdr:cNvPr id="766" name="楕円 765"/>
        <xdr:cNvSpPr/>
      </xdr:nvSpPr>
      <xdr:spPr>
        <a:xfrm>
          <a:off x="22110700" y="644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128759</xdr:rowOff>
    </xdr:from>
    <xdr:ext cx="469744" cy="259045"/>
    <xdr:sp macro="" textlink="">
      <xdr:nvSpPr>
        <xdr:cNvPr id="767" name="諸支出金該当値テキスト"/>
        <xdr:cNvSpPr txBox="1"/>
      </xdr:nvSpPr>
      <xdr:spPr>
        <a:xfrm>
          <a:off x="22212300" y="6300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146377</xdr:rowOff>
    </xdr:from>
    <xdr:to>
      <xdr:col>112</xdr:col>
      <xdr:colOff>38100</xdr:colOff>
      <xdr:row>34</xdr:row>
      <xdr:rowOff>76527</xdr:rowOff>
    </xdr:to>
    <xdr:sp macro="" textlink="">
      <xdr:nvSpPr>
        <xdr:cNvPr id="768" name="楕円 767"/>
        <xdr:cNvSpPr/>
      </xdr:nvSpPr>
      <xdr:spPr>
        <a:xfrm>
          <a:off x="21272500" y="58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93054</xdr:rowOff>
    </xdr:from>
    <xdr:ext cx="469744" cy="259045"/>
    <xdr:sp macro="" textlink="">
      <xdr:nvSpPr>
        <xdr:cNvPr id="769" name="テキスト ボックス 768"/>
        <xdr:cNvSpPr txBox="1"/>
      </xdr:nvSpPr>
      <xdr:spPr>
        <a:xfrm>
          <a:off x="21088428" y="557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65387</xdr:rowOff>
    </xdr:from>
    <xdr:to>
      <xdr:col>107</xdr:col>
      <xdr:colOff>101600</xdr:colOff>
      <xdr:row>30</xdr:row>
      <xdr:rowOff>166987</xdr:rowOff>
    </xdr:to>
    <xdr:sp macro="" textlink="">
      <xdr:nvSpPr>
        <xdr:cNvPr id="770" name="楕円 769"/>
        <xdr:cNvSpPr/>
      </xdr:nvSpPr>
      <xdr:spPr>
        <a:xfrm>
          <a:off x="20383500" y="52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12064</xdr:rowOff>
    </xdr:from>
    <xdr:ext cx="534377" cy="259045"/>
    <xdr:sp macro="" textlink="">
      <xdr:nvSpPr>
        <xdr:cNvPr id="771" name="テキスト ボックス 770"/>
        <xdr:cNvSpPr txBox="1"/>
      </xdr:nvSpPr>
      <xdr:spPr>
        <a:xfrm>
          <a:off x="20167111" y="498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25545</xdr:rowOff>
    </xdr:from>
    <xdr:to>
      <xdr:col>102</xdr:col>
      <xdr:colOff>165100</xdr:colOff>
      <xdr:row>32</xdr:row>
      <xdr:rowOff>127145</xdr:rowOff>
    </xdr:to>
    <xdr:sp macro="" textlink="">
      <xdr:nvSpPr>
        <xdr:cNvPr id="772" name="楕円 771"/>
        <xdr:cNvSpPr/>
      </xdr:nvSpPr>
      <xdr:spPr>
        <a:xfrm>
          <a:off x="19494500" y="551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143672</xdr:rowOff>
    </xdr:from>
    <xdr:ext cx="534377" cy="259045"/>
    <xdr:sp macro="" textlink="">
      <xdr:nvSpPr>
        <xdr:cNvPr id="773" name="テキスト ボックス 772"/>
        <xdr:cNvSpPr txBox="1"/>
      </xdr:nvSpPr>
      <xdr:spPr>
        <a:xfrm>
          <a:off x="19278111" y="528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158024</xdr:rowOff>
    </xdr:from>
    <xdr:to>
      <xdr:col>98</xdr:col>
      <xdr:colOff>38100</xdr:colOff>
      <xdr:row>38</xdr:row>
      <xdr:rowOff>88174</xdr:rowOff>
    </xdr:to>
    <xdr:sp macro="" textlink="">
      <xdr:nvSpPr>
        <xdr:cNvPr id="774" name="楕円 773"/>
        <xdr:cNvSpPr/>
      </xdr:nvSpPr>
      <xdr:spPr>
        <a:xfrm>
          <a:off x="18605500" y="650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104701</xdr:rowOff>
    </xdr:from>
    <xdr:ext cx="469744" cy="259045"/>
    <xdr:sp macro="" textlink="">
      <xdr:nvSpPr>
        <xdr:cNvPr id="775" name="テキスト ボックス 774"/>
        <xdr:cNvSpPr txBox="1"/>
      </xdr:nvSpPr>
      <xdr:spPr>
        <a:xfrm>
          <a:off x="18421428" y="627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・総務費、民生費、衛生費、商工費、土木費で平成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年台風</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号災害からの復旧復興事業の影響が見られる。令和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年度以降は減少していく見込みである。</a:t>
          </a:r>
          <a:endParaRPr lang="ja-JP" altLang="ja-JP" sz="1400">
            <a:effectLst/>
          </a:endParaRPr>
        </a:p>
        <a:p>
          <a:r>
            <a:rPr kumimoji="1" lang="ja-JP" altLang="ja-JP" sz="1100">
              <a:solidFill>
                <a:schemeClr val="dk1"/>
              </a:solidFill>
              <a:effectLst/>
              <a:latin typeface="+mn-lt"/>
              <a:ea typeface="+mn-ea"/>
              <a:cs typeface="+mn-cs"/>
            </a:rPr>
            <a:t>・労働費が住民一人当たり</a:t>
          </a:r>
          <a:r>
            <a:rPr kumimoji="1" lang="en-US" altLang="ja-JP" sz="1100">
              <a:solidFill>
                <a:schemeClr val="dk1"/>
              </a:solidFill>
              <a:effectLst/>
              <a:latin typeface="+mn-lt"/>
              <a:ea typeface="+mn-ea"/>
              <a:cs typeface="+mn-cs"/>
            </a:rPr>
            <a:t>8,689</a:t>
          </a:r>
          <a:r>
            <a:rPr kumimoji="1" lang="ja-JP" altLang="ja-JP" sz="1100">
              <a:solidFill>
                <a:schemeClr val="dk1"/>
              </a:solidFill>
              <a:effectLst/>
              <a:latin typeface="+mn-lt"/>
              <a:ea typeface="+mn-ea"/>
              <a:cs typeface="+mn-cs"/>
            </a:rPr>
            <a:t>円となっており、類似団体平均に比べ高止まりしているのは、町の事業にシルバー人材センターを積極的に活用していることが主な要因である。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財政調整基金については、平成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年の土砂災害以降は積み増し出来ていない。しかし、他基金を含めて将来的には土砂災害前の現在高とすることを目標とする。</a:t>
          </a:r>
          <a:endParaRPr lang="ja-JP" altLang="ja-JP" sz="1400">
            <a:effectLst/>
          </a:endParaRPr>
        </a:p>
        <a:p>
          <a:r>
            <a:rPr lang="ja-JP" altLang="ja-JP" sz="1100">
              <a:solidFill>
                <a:schemeClr val="dk1"/>
              </a:solidFill>
              <a:effectLst/>
              <a:latin typeface="+mn-lt"/>
              <a:ea typeface="+mn-ea"/>
              <a:cs typeface="+mn-cs"/>
            </a:rPr>
            <a:t>　実質収支における比率については、一般的には</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が適正とされているが、</a:t>
          </a:r>
          <a:r>
            <a:rPr lang="ja-JP" altLang="en-US" sz="1100">
              <a:solidFill>
                <a:schemeClr val="dk1"/>
              </a:solidFill>
              <a:effectLst/>
              <a:latin typeface="+mn-lt"/>
              <a:ea typeface="+mn-ea"/>
              <a:cs typeface="+mn-cs"/>
            </a:rPr>
            <a:t>前年度より繰越金が減少したことで</a:t>
          </a:r>
          <a:r>
            <a:rPr lang="ja-JP" altLang="ja-JP" sz="1100">
              <a:solidFill>
                <a:schemeClr val="dk1"/>
              </a:solidFill>
              <a:effectLst/>
              <a:latin typeface="+mn-lt"/>
              <a:ea typeface="+mn-ea"/>
              <a:cs typeface="+mn-cs"/>
            </a:rPr>
            <a:t>数値</a:t>
          </a:r>
          <a:r>
            <a:rPr lang="ja-JP" altLang="en-US" sz="1100">
              <a:solidFill>
                <a:schemeClr val="dk1"/>
              </a:solidFill>
              <a:effectLst/>
              <a:latin typeface="+mn-lt"/>
              <a:ea typeface="+mn-ea"/>
              <a:cs typeface="+mn-cs"/>
            </a:rPr>
            <a:t>は減少した</a:t>
          </a:r>
          <a:r>
            <a:rPr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国民健康保険事業勘定については、平成元年度から平成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年度まで累積赤字を抱えていたが、これは隠れ借金と同様であることから、将来の財政破たんを回避するため平成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年度に解消した。以後単年度赤字については、当年度中に一般会計からの繰り入れにより解消している。保険料率は平成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年度に改定を実施した。今後も改定を実施する予定である。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水道事業においては多額の累積欠損金を抱えており、これを解消するため、平成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年度に約</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の値上げを実施した。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9530718</v>
      </c>
      <c r="BO4" s="393"/>
      <c r="BP4" s="393"/>
      <c r="BQ4" s="393"/>
      <c r="BR4" s="393"/>
      <c r="BS4" s="393"/>
      <c r="BT4" s="393"/>
      <c r="BU4" s="394"/>
      <c r="BV4" s="392">
        <v>8679392</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2.6</v>
      </c>
      <c r="CU4" s="399"/>
      <c r="CV4" s="399"/>
      <c r="CW4" s="399"/>
      <c r="CX4" s="399"/>
      <c r="CY4" s="399"/>
      <c r="CZ4" s="399"/>
      <c r="DA4" s="400"/>
      <c r="DB4" s="398">
        <v>6.8</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9422466</v>
      </c>
      <c r="BO5" s="430"/>
      <c r="BP5" s="430"/>
      <c r="BQ5" s="430"/>
      <c r="BR5" s="430"/>
      <c r="BS5" s="430"/>
      <c r="BT5" s="430"/>
      <c r="BU5" s="431"/>
      <c r="BV5" s="429">
        <v>8404677</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88.3</v>
      </c>
      <c r="CU5" s="427"/>
      <c r="CV5" s="427"/>
      <c r="CW5" s="427"/>
      <c r="CX5" s="427"/>
      <c r="CY5" s="427"/>
      <c r="CZ5" s="427"/>
      <c r="DA5" s="428"/>
      <c r="DB5" s="426">
        <v>97.2</v>
      </c>
      <c r="DC5" s="427"/>
      <c r="DD5" s="427"/>
      <c r="DE5" s="427"/>
      <c r="DF5" s="427"/>
      <c r="DG5" s="427"/>
      <c r="DH5" s="427"/>
      <c r="DI5" s="428"/>
      <c r="DJ5" s="186"/>
      <c r="DK5" s="186"/>
      <c r="DL5" s="186"/>
      <c r="DM5" s="186"/>
      <c r="DN5" s="186"/>
      <c r="DO5" s="186"/>
    </row>
    <row r="6" spans="1:119" ht="18.75" customHeight="1">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108252</v>
      </c>
      <c r="BO6" s="430"/>
      <c r="BP6" s="430"/>
      <c r="BQ6" s="430"/>
      <c r="BR6" s="430"/>
      <c r="BS6" s="430"/>
      <c r="BT6" s="430"/>
      <c r="BU6" s="431"/>
      <c r="BV6" s="429">
        <v>274715</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91.9</v>
      </c>
      <c r="CU6" s="467"/>
      <c r="CV6" s="467"/>
      <c r="CW6" s="467"/>
      <c r="CX6" s="467"/>
      <c r="CY6" s="467"/>
      <c r="CZ6" s="467"/>
      <c r="DA6" s="468"/>
      <c r="DB6" s="466">
        <v>102.4</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21818</v>
      </c>
      <c r="BO7" s="430"/>
      <c r="BP7" s="430"/>
      <c r="BQ7" s="430"/>
      <c r="BR7" s="430"/>
      <c r="BS7" s="430"/>
      <c r="BT7" s="430"/>
      <c r="BU7" s="431"/>
      <c r="BV7" s="429">
        <v>51463</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3294382</v>
      </c>
      <c r="CU7" s="430"/>
      <c r="CV7" s="430"/>
      <c r="CW7" s="430"/>
      <c r="CX7" s="430"/>
      <c r="CY7" s="430"/>
      <c r="CZ7" s="430"/>
      <c r="DA7" s="431"/>
      <c r="DB7" s="429">
        <v>3282339</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86434</v>
      </c>
      <c r="BO8" s="430"/>
      <c r="BP8" s="430"/>
      <c r="BQ8" s="430"/>
      <c r="BR8" s="430"/>
      <c r="BS8" s="430"/>
      <c r="BT8" s="430"/>
      <c r="BU8" s="431"/>
      <c r="BV8" s="429">
        <v>223252</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0.33</v>
      </c>
      <c r="CU8" s="470"/>
      <c r="CV8" s="470"/>
      <c r="CW8" s="470"/>
      <c r="CX8" s="470"/>
      <c r="CY8" s="470"/>
      <c r="CZ8" s="470"/>
      <c r="DA8" s="471"/>
      <c r="DB8" s="469">
        <v>0.34</v>
      </c>
      <c r="DC8" s="470"/>
      <c r="DD8" s="470"/>
      <c r="DE8" s="470"/>
      <c r="DF8" s="470"/>
      <c r="DG8" s="470"/>
      <c r="DH8" s="470"/>
      <c r="DI8" s="471"/>
      <c r="DJ8" s="186"/>
      <c r="DK8" s="186"/>
      <c r="DL8" s="186"/>
      <c r="DM8" s="186"/>
      <c r="DN8" s="186"/>
      <c r="DO8" s="186"/>
    </row>
    <row r="9" spans="1:119" ht="18.75" customHeight="1" thickBot="1">
      <c r="A9" s="187"/>
      <c r="B9" s="423" t="s">
        <v>111</v>
      </c>
      <c r="C9" s="424"/>
      <c r="D9" s="424"/>
      <c r="E9" s="424"/>
      <c r="F9" s="424"/>
      <c r="G9" s="424"/>
      <c r="H9" s="424"/>
      <c r="I9" s="424"/>
      <c r="J9" s="424"/>
      <c r="K9" s="472"/>
      <c r="L9" s="473" t="s">
        <v>112</v>
      </c>
      <c r="M9" s="474"/>
      <c r="N9" s="474"/>
      <c r="O9" s="474"/>
      <c r="P9" s="474"/>
      <c r="Q9" s="475"/>
      <c r="R9" s="476">
        <v>7884</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108</v>
      </c>
      <c r="AV9" s="462"/>
      <c r="AW9" s="462"/>
      <c r="AX9" s="462"/>
      <c r="AY9" s="463" t="s">
        <v>115</v>
      </c>
      <c r="AZ9" s="464"/>
      <c r="BA9" s="464"/>
      <c r="BB9" s="464"/>
      <c r="BC9" s="464"/>
      <c r="BD9" s="464"/>
      <c r="BE9" s="464"/>
      <c r="BF9" s="464"/>
      <c r="BG9" s="464"/>
      <c r="BH9" s="464"/>
      <c r="BI9" s="464"/>
      <c r="BJ9" s="464"/>
      <c r="BK9" s="464"/>
      <c r="BL9" s="464"/>
      <c r="BM9" s="465"/>
      <c r="BN9" s="429">
        <v>-136818</v>
      </c>
      <c r="BO9" s="430"/>
      <c r="BP9" s="430"/>
      <c r="BQ9" s="430"/>
      <c r="BR9" s="430"/>
      <c r="BS9" s="430"/>
      <c r="BT9" s="430"/>
      <c r="BU9" s="431"/>
      <c r="BV9" s="429">
        <v>189924</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18.899999999999999</v>
      </c>
      <c r="CU9" s="427"/>
      <c r="CV9" s="427"/>
      <c r="CW9" s="427"/>
      <c r="CX9" s="427"/>
      <c r="CY9" s="427"/>
      <c r="CZ9" s="427"/>
      <c r="DA9" s="428"/>
      <c r="DB9" s="426">
        <v>18.2</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117</v>
      </c>
      <c r="M10" s="459"/>
      <c r="N10" s="459"/>
      <c r="O10" s="459"/>
      <c r="P10" s="459"/>
      <c r="Q10" s="460"/>
      <c r="R10" s="480">
        <v>8461</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4037</v>
      </c>
      <c r="BO10" s="430"/>
      <c r="BP10" s="430"/>
      <c r="BQ10" s="430"/>
      <c r="BR10" s="430"/>
      <c r="BS10" s="430"/>
      <c r="BT10" s="430"/>
      <c r="BU10" s="431"/>
      <c r="BV10" s="429">
        <v>58</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c r="A12" s="187"/>
      <c r="B12" s="489" t="s">
        <v>130</v>
      </c>
      <c r="C12" s="490"/>
      <c r="D12" s="490"/>
      <c r="E12" s="490"/>
      <c r="F12" s="490"/>
      <c r="G12" s="490"/>
      <c r="H12" s="490"/>
      <c r="I12" s="490"/>
      <c r="J12" s="490"/>
      <c r="K12" s="491"/>
      <c r="L12" s="498" t="s">
        <v>131</v>
      </c>
      <c r="M12" s="499"/>
      <c r="N12" s="499"/>
      <c r="O12" s="499"/>
      <c r="P12" s="499"/>
      <c r="Q12" s="500"/>
      <c r="R12" s="501">
        <v>7544</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100000</v>
      </c>
      <c r="BO12" s="430"/>
      <c r="BP12" s="430"/>
      <c r="BQ12" s="430"/>
      <c r="BR12" s="430"/>
      <c r="BS12" s="430"/>
      <c r="BT12" s="430"/>
      <c r="BU12" s="431"/>
      <c r="BV12" s="429">
        <v>213000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129</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139</v>
      </c>
      <c r="N13" s="521"/>
      <c r="O13" s="521"/>
      <c r="P13" s="521"/>
      <c r="Q13" s="522"/>
      <c r="R13" s="513">
        <v>7453</v>
      </c>
      <c r="S13" s="514"/>
      <c r="T13" s="514"/>
      <c r="U13" s="514"/>
      <c r="V13" s="515"/>
      <c r="W13" s="445" t="s">
        <v>140</v>
      </c>
      <c r="X13" s="446"/>
      <c r="Y13" s="446"/>
      <c r="Z13" s="446"/>
      <c r="AA13" s="446"/>
      <c r="AB13" s="436"/>
      <c r="AC13" s="480">
        <v>244</v>
      </c>
      <c r="AD13" s="481"/>
      <c r="AE13" s="481"/>
      <c r="AF13" s="481"/>
      <c r="AG13" s="523"/>
      <c r="AH13" s="480">
        <v>295</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-232781</v>
      </c>
      <c r="BO13" s="430"/>
      <c r="BP13" s="430"/>
      <c r="BQ13" s="430"/>
      <c r="BR13" s="430"/>
      <c r="BS13" s="430"/>
      <c r="BT13" s="430"/>
      <c r="BU13" s="431"/>
      <c r="BV13" s="429">
        <v>-23018</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12.2</v>
      </c>
      <c r="CU13" s="427"/>
      <c r="CV13" s="427"/>
      <c r="CW13" s="427"/>
      <c r="CX13" s="427"/>
      <c r="CY13" s="427"/>
      <c r="CZ13" s="427"/>
      <c r="DA13" s="428"/>
      <c r="DB13" s="426">
        <v>12</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145</v>
      </c>
      <c r="M14" s="511"/>
      <c r="N14" s="511"/>
      <c r="O14" s="511"/>
      <c r="P14" s="511"/>
      <c r="Q14" s="512"/>
      <c r="R14" s="513">
        <v>7716</v>
      </c>
      <c r="S14" s="514"/>
      <c r="T14" s="514"/>
      <c r="U14" s="514"/>
      <c r="V14" s="515"/>
      <c r="W14" s="419"/>
      <c r="X14" s="420"/>
      <c r="Y14" s="420"/>
      <c r="Z14" s="420"/>
      <c r="AA14" s="420"/>
      <c r="AB14" s="409"/>
      <c r="AC14" s="516">
        <v>6.1</v>
      </c>
      <c r="AD14" s="517"/>
      <c r="AE14" s="517"/>
      <c r="AF14" s="517"/>
      <c r="AG14" s="518"/>
      <c r="AH14" s="516">
        <v>7.1</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v>134.80000000000001</v>
      </c>
      <c r="CU14" s="528"/>
      <c r="CV14" s="528"/>
      <c r="CW14" s="528"/>
      <c r="CX14" s="528"/>
      <c r="CY14" s="528"/>
      <c r="CZ14" s="528"/>
      <c r="DA14" s="529"/>
      <c r="DB14" s="527">
        <v>131.9</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147</v>
      </c>
      <c r="N15" s="521"/>
      <c r="O15" s="521"/>
      <c r="P15" s="521"/>
      <c r="Q15" s="522"/>
      <c r="R15" s="513">
        <v>7628</v>
      </c>
      <c r="S15" s="514"/>
      <c r="T15" s="514"/>
      <c r="U15" s="514"/>
      <c r="V15" s="515"/>
      <c r="W15" s="445" t="s">
        <v>148</v>
      </c>
      <c r="X15" s="446"/>
      <c r="Y15" s="446"/>
      <c r="Z15" s="446"/>
      <c r="AA15" s="446"/>
      <c r="AB15" s="436"/>
      <c r="AC15" s="480">
        <v>694</v>
      </c>
      <c r="AD15" s="481"/>
      <c r="AE15" s="481"/>
      <c r="AF15" s="481"/>
      <c r="AG15" s="523"/>
      <c r="AH15" s="480">
        <v>664</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917213</v>
      </c>
      <c r="BO15" s="393"/>
      <c r="BP15" s="393"/>
      <c r="BQ15" s="393"/>
      <c r="BR15" s="393"/>
      <c r="BS15" s="393"/>
      <c r="BT15" s="393"/>
      <c r="BU15" s="394"/>
      <c r="BV15" s="392">
        <v>944744</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17.399999999999999</v>
      </c>
      <c r="AD16" s="517"/>
      <c r="AE16" s="517"/>
      <c r="AF16" s="517"/>
      <c r="AG16" s="518"/>
      <c r="AH16" s="516">
        <v>16</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2929743</v>
      </c>
      <c r="BO16" s="430"/>
      <c r="BP16" s="430"/>
      <c r="BQ16" s="430"/>
      <c r="BR16" s="430"/>
      <c r="BS16" s="430"/>
      <c r="BT16" s="430"/>
      <c r="BU16" s="431"/>
      <c r="BV16" s="429">
        <v>2868275</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154</v>
      </c>
      <c r="N17" s="537"/>
      <c r="O17" s="537"/>
      <c r="P17" s="537"/>
      <c r="Q17" s="538"/>
      <c r="R17" s="533" t="s">
        <v>155</v>
      </c>
      <c r="S17" s="534"/>
      <c r="T17" s="534"/>
      <c r="U17" s="534"/>
      <c r="V17" s="535"/>
      <c r="W17" s="445" t="s">
        <v>156</v>
      </c>
      <c r="X17" s="446"/>
      <c r="Y17" s="446"/>
      <c r="Z17" s="446"/>
      <c r="AA17" s="446"/>
      <c r="AB17" s="436"/>
      <c r="AC17" s="480">
        <v>3043</v>
      </c>
      <c r="AD17" s="481"/>
      <c r="AE17" s="481"/>
      <c r="AF17" s="481"/>
      <c r="AG17" s="523"/>
      <c r="AH17" s="480">
        <v>3180</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1155000</v>
      </c>
      <c r="BO17" s="430"/>
      <c r="BP17" s="430"/>
      <c r="BQ17" s="430"/>
      <c r="BR17" s="430"/>
      <c r="BS17" s="430"/>
      <c r="BT17" s="430"/>
      <c r="BU17" s="431"/>
      <c r="BV17" s="429">
        <v>1190604</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158</v>
      </c>
      <c r="C18" s="472"/>
      <c r="D18" s="472"/>
      <c r="E18" s="544"/>
      <c r="F18" s="544"/>
      <c r="G18" s="544"/>
      <c r="H18" s="544"/>
      <c r="I18" s="544"/>
      <c r="J18" s="544"/>
      <c r="K18" s="544"/>
      <c r="L18" s="545">
        <v>90.76</v>
      </c>
      <c r="M18" s="545"/>
      <c r="N18" s="545"/>
      <c r="O18" s="545"/>
      <c r="P18" s="545"/>
      <c r="Q18" s="545"/>
      <c r="R18" s="546"/>
      <c r="S18" s="546"/>
      <c r="T18" s="546"/>
      <c r="U18" s="546"/>
      <c r="V18" s="547"/>
      <c r="W18" s="447"/>
      <c r="X18" s="448"/>
      <c r="Y18" s="448"/>
      <c r="Z18" s="448"/>
      <c r="AA18" s="448"/>
      <c r="AB18" s="439"/>
      <c r="AC18" s="548">
        <v>76.400000000000006</v>
      </c>
      <c r="AD18" s="549"/>
      <c r="AE18" s="549"/>
      <c r="AF18" s="549"/>
      <c r="AG18" s="550"/>
      <c r="AH18" s="548">
        <v>76.8</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2952635</v>
      </c>
      <c r="BO18" s="430"/>
      <c r="BP18" s="430"/>
      <c r="BQ18" s="430"/>
      <c r="BR18" s="430"/>
      <c r="BS18" s="430"/>
      <c r="BT18" s="430"/>
      <c r="BU18" s="431"/>
      <c r="BV18" s="429">
        <v>3180212</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160</v>
      </c>
      <c r="C19" s="472"/>
      <c r="D19" s="472"/>
      <c r="E19" s="544"/>
      <c r="F19" s="544"/>
      <c r="G19" s="544"/>
      <c r="H19" s="544"/>
      <c r="I19" s="544"/>
      <c r="J19" s="544"/>
      <c r="K19" s="544"/>
      <c r="L19" s="552">
        <v>87</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4145799</v>
      </c>
      <c r="BO19" s="430"/>
      <c r="BP19" s="430"/>
      <c r="BQ19" s="430"/>
      <c r="BR19" s="430"/>
      <c r="BS19" s="430"/>
      <c r="BT19" s="430"/>
      <c r="BU19" s="431"/>
      <c r="BV19" s="429">
        <v>4091825</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162</v>
      </c>
      <c r="C20" s="472"/>
      <c r="D20" s="472"/>
      <c r="E20" s="544"/>
      <c r="F20" s="544"/>
      <c r="G20" s="544"/>
      <c r="H20" s="544"/>
      <c r="I20" s="544"/>
      <c r="J20" s="544"/>
      <c r="K20" s="544"/>
      <c r="L20" s="552">
        <v>3947</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4" t="s">
        <v>168</v>
      </c>
      <c r="AI22" s="446"/>
      <c r="AJ22" s="446"/>
      <c r="AK22" s="446"/>
      <c r="AL22" s="436"/>
      <c r="AM22" s="594" t="s">
        <v>169</v>
      </c>
      <c r="AN22" s="595"/>
      <c r="AO22" s="595"/>
      <c r="AP22" s="595"/>
      <c r="AQ22" s="595"/>
      <c r="AR22" s="596"/>
      <c r="AS22" s="575" t="s">
        <v>166</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170</v>
      </c>
      <c r="AZ23" s="390"/>
      <c r="BA23" s="390"/>
      <c r="BB23" s="390"/>
      <c r="BC23" s="390"/>
      <c r="BD23" s="390"/>
      <c r="BE23" s="390"/>
      <c r="BF23" s="390"/>
      <c r="BG23" s="390"/>
      <c r="BH23" s="390"/>
      <c r="BI23" s="390"/>
      <c r="BJ23" s="390"/>
      <c r="BK23" s="390"/>
      <c r="BL23" s="390"/>
      <c r="BM23" s="391"/>
      <c r="BN23" s="429">
        <v>9954587</v>
      </c>
      <c r="BO23" s="430"/>
      <c r="BP23" s="430"/>
      <c r="BQ23" s="430"/>
      <c r="BR23" s="430"/>
      <c r="BS23" s="430"/>
      <c r="BT23" s="430"/>
      <c r="BU23" s="431"/>
      <c r="BV23" s="429">
        <v>9541163</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171</v>
      </c>
      <c r="F24" s="459"/>
      <c r="G24" s="459"/>
      <c r="H24" s="459"/>
      <c r="I24" s="459"/>
      <c r="J24" s="459"/>
      <c r="K24" s="460"/>
      <c r="L24" s="480">
        <v>1</v>
      </c>
      <c r="M24" s="481"/>
      <c r="N24" s="481"/>
      <c r="O24" s="481"/>
      <c r="P24" s="523"/>
      <c r="Q24" s="480">
        <v>8000</v>
      </c>
      <c r="R24" s="481"/>
      <c r="S24" s="481"/>
      <c r="T24" s="481"/>
      <c r="U24" s="481"/>
      <c r="V24" s="523"/>
      <c r="W24" s="582"/>
      <c r="X24" s="570"/>
      <c r="Y24" s="571"/>
      <c r="Z24" s="479" t="s">
        <v>172</v>
      </c>
      <c r="AA24" s="459"/>
      <c r="AB24" s="459"/>
      <c r="AC24" s="459"/>
      <c r="AD24" s="459"/>
      <c r="AE24" s="459"/>
      <c r="AF24" s="459"/>
      <c r="AG24" s="460"/>
      <c r="AH24" s="480">
        <v>155</v>
      </c>
      <c r="AI24" s="481"/>
      <c r="AJ24" s="481"/>
      <c r="AK24" s="481"/>
      <c r="AL24" s="523"/>
      <c r="AM24" s="480">
        <v>434775</v>
      </c>
      <c r="AN24" s="481"/>
      <c r="AO24" s="481"/>
      <c r="AP24" s="481"/>
      <c r="AQ24" s="481"/>
      <c r="AR24" s="523"/>
      <c r="AS24" s="480">
        <v>2805</v>
      </c>
      <c r="AT24" s="481"/>
      <c r="AU24" s="481"/>
      <c r="AV24" s="481"/>
      <c r="AW24" s="481"/>
      <c r="AX24" s="482"/>
      <c r="AY24" s="602" t="s">
        <v>173</v>
      </c>
      <c r="AZ24" s="603"/>
      <c r="BA24" s="603"/>
      <c r="BB24" s="603"/>
      <c r="BC24" s="603"/>
      <c r="BD24" s="603"/>
      <c r="BE24" s="603"/>
      <c r="BF24" s="603"/>
      <c r="BG24" s="603"/>
      <c r="BH24" s="603"/>
      <c r="BI24" s="603"/>
      <c r="BJ24" s="603"/>
      <c r="BK24" s="603"/>
      <c r="BL24" s="603"/>
      <c r="BM24" s="604"/>
      <c r="BN24" s="429">
        <v>8276252</v>
      </c>
      <c r="BO24" s="430"/>
      <c r="BP24" s="430"/>
      <c r="BQ24" s="430"/>
      <c r="BR24" s="430"/>
      <c r="BS24" s="430"/>
      <c r="BT24" s="430"/>
      <c r="BU24" s="431"/>
      <c r="BV24" s="429">
        <v>7669239</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174</v>
      </c>
      <c r="F25" s="459"/>
      <c r="G25" s="459"/>
      <c r="H25" s="459"/>
      <c r="I25" s="459"/>
      <c r="J25" s="459"/>
      <c r="K25" s="460"/>
      <c r="L25" s="480">
        <v>1</v>
      </c>
      <c r="M25" s="481"/>
      <c r="N25" s="481"/>
      <c r="O25" s="481"/>
      <c r="P25" s="523"/>
      <c r="Q25" s="480">
        <v>6900</v>
      </c>
      <c r="R25" s="481"/>
      <c r="S25" s="481"/>
      <c r="T25" s="481"/>
      <c r="U25" s="481"/>
      <c r="V25" s="523"/>
      <c r="W25" s="582"/>
      <c r="X25" s="570"/>
      <c r="Y25" s="571"/>
      <c r="Z25" s="479" t="s">
        <v>175</v>
      </c>
      <c r="AA25" s="459"/>
      <c r="AB25" s="459"/>
      <c r="AC25" s="459"/>
      <c r="AD25" s="459"/>
      <c r="AE25" s="459"/>
      <c r="AF25" s="459"/>
      <c r="AG25" s="460"/>
      <c r="AH25" s="480">
        <v>22</v>
      </c>
      <c r="AI25" s="481"/>
      <c r="AJ25" s="481"/>
      <c r="AK25" s="481"/>
      <c r="AL25" s="523"/>
      <c r="AM25" s="480">
        <v>61776</v>
      </c>
      <c r="AN25" s="481"/>
      <c r="AO25" s="481"/>
      <c r="AP25" s="481"/>
      <c r="AQ25" s="481"/>
      <c r="AR25" s="523"/>
      <c r="AS25" s="480">
        <v>2808</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1481114</v>
      </c>
      <c r="BO25" s="393"/>
      <c r="BP25" s="393"/>
      <c r="BQ25" s="393"/>
      <c r="BR25" s="393"/>
      <c r="BS25" s="393"/>
      <c r="BT25" s="393"/>
      <c r="BU25" s="394"/>
      <c r="BV25" s="392">
        <v>2453841</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177</v>
      </c>
      <c r="F26" s="459"/>
      <c r="G26" s="459"/>
      <c r="H26" s="459"/>
      <c r="I26" s="459"/>
      <c r="J26" s="459"/>
      <c r="K26" s="460"/>
      <c r="L26" s="480">
        <v>1</v>
      </c>
      <c r="M26" s="481"/>
      <c r="N26" s="481"/>
      <c r="O26" s="481"/>
      <c r="P26" s="523"/>
      <c r="Q26" s="480">
        <v>6400</v>
      </c>
      <c r="R26" s="481"/>
      <c r="S26" s="481"/>
      <c r="T26" s="481"/>
      <c r="U26" s="481"/>
      <c r="V26" s="523"/>
      <c r="W26" s="582"/>
      <c r="X26" s="570"/>
      <c r="Y26" s="571"/>
      <c r="Z26" s="479" t="s">
        <v>178</v>
      </c>
      <c r="AA26" s="592"/>
      <c r="AB26" s="592"/>
      <c r="AC26" s="592"/>
      <c r="AD26" s="592"/>
      <c r="AE26" s="592"/>
      <c r="AF26" s="592"/>
      <c r="AG26" s="593"/>
      <c r="AH26" s="480">
        <v>1</v>
      </c>
      <c r="AI26" s="481"/>
      <c r="AJ26" s="481"/>
      <c r="AK26" s="481"/>
      <c r="AL26" s="523"/>
      <c r="AM26" s="480" t="s">
        <v>179</v>
      </c>
      <c r="AN26" s="481"/>
      <c r="AO26" s="481"/>
      <c r="AP26" s="481"/>
      <c r="AQ26" s="481"/>
      <c r="AR26" s="523"/>
      <c r="AS26" s="480" t="s">
        <v>180</v>
      </c>
      <c r="AT26" s="481"/>
      <c r="AU26" s="481"/>
      <c r="AV26" s="481"/>
      <c r="AW26" s="481"/>
      <c r="AX26" s="482"/>
      <c r="AY26" s="432" t="s">
        <v>181</v>
      </c>
      <c r="AZ26" s="433"/>
      <c r="BA26" s="433"/>
      <c r="BB26" s="433"/>
      <c r="BC26" s="433"/>
      <c r="BD26" s="433"/>
      <c r="BE26" s="433"/>
      <c r="BF26" s="433"/>
      <c r="BG26" s="433"/>
      <c r="BH26" s="433"/>
      <c r="BI26" s="433"/>
      <c r="BJ26" s="433"/>
      <c r="BK26" s="433"/>
      <c r="BL26" s="433"/>
      <c r="BM26" s="434"/>
      <c r="BN26" s="429" t="s">
        <v>138</v>
      </c>
      <c r="BO26" s="430"/>
      <c r="BP26" s="430"/>
      <c r="BQ26" s="430"/>
      <c r="BR26" s="430"/>
      <c r="BS26" s="430"/>
      <c r="BT26" s="430"/>
      <c r="BU26" s="431"/>
      <c r="BV26" s="429" t="s">
        <v>182</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183</v>
      </c>
      <c r="F27" s="459"/>
      <c r="G27" s="459"/>
      <c r="H27" s="459"/>
      <c r="I27" s="459"/>
      <c r="J27" s="459"/>
      <c r="K27" s="460"/>
      <c r="L27" s="480">
        <v>1</v>
      </c>
      <c r="M27" s="481"/>
      <c r="N27" s="481"/>
      <c r="O27" s="481"/>
      <c r="P27" s="523"/>
      <c r="Q27" s="480">
        <v>3000</v>
      </c>
      <c r="R27" s="481"/>
      <c r="S27" s="481"/>
      <c r="T27" s="481"/>
      <c r="U27" s="481"/>
      <c r="V27" s="523"/>
      <c r="W27" s="582"/>
      <c r="X27" s="570"/>
      <c r="Y27" s="571"/>
      <c r="Z27" s="479" t="s">
        <v>184</v>
      </c>
      <c r="AA27" s="459"/>
      <c r="AB27" s="459"/>
      <c r="AC27" s="459"/>
      <c r="AD27" s="459"/>
      <c r="AE27" s="459"/>
      <c r="AF27" s="459"/>
      <c r="AG27" s="460"/>
      <c r="AH27" s="480" t="s">
        <v>182</v>
      </c>
      <c r="AI27" s="481"/>
      <c r="AJ27" s="481"/>
      <c r="AK27" s="481"/>
      <c r="AL27" s="523"/>
      <c r="AM27" s="480" t="s">
        <v>182</v>
      </c>
      <c r="AN27" s="481"/>
      <c r="AO27" s="481"/>
      <c r="AP27" s="481"/>
      <c r="AQ27" s="481"/>
      <c r="AR27" s="523"/>
      <c r="AS27" s="480" t="s">
        <v>129</v>
      </c>
      <c r="AT27" s="481"/>
      <c r="AU27" s="481"/>
      <c r="AV27" s="481"/>
      <c r="AW27" s="481"/>
      <c r="AX27" s="482"/>
      <c r="AY27" s="524" t="s">
        <v>185</v>
      </c>
      <c r="AZ27" s="525"/>
      <c r="BA27" s="525"/>
      <c r="BB27" s="525"/>
      <c r="BC27" s="525"/>
      <c r="BD27" s="525"/>
      <c r="BE27" s="525"/>
      <c r="BF27" s="525"/>
      <c r="BG27" s="525"/>
      <c r="BH27" s="525"/>
      <c r="BI27" s="525"/>
      <c r="BJ27" s="525"/>
      <c r="BK27" s="525"/>
      <c r="BL27" s="525"/>
      <c r="BM27" s="526"/>
      <c r="BN27" s="605" t="s">
        <v>182</v>
      </c>
      <c r="BO27" s="606"/>
      <c r="BP27" s="606"/>
      <c r="BQ27" s="606"/>
      <c r="BR27" s="606"/>
      <c r="BS27" s="606"/>
      <c r="BT27" s="606"/>
      <c r="BU27" s="607"/>
      <c r="BV27" s="605" t="s">
        <v>182</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186</v>
      </c>
      <c r="F28" s="459"/>
      <c r="G28" s="459"/>
      <c r="H28" s="459"/>
      <c r="I28" s="459"/>
      <c r="J28" s="459"/>
      <c r="K28" s="460"/>
      <c r="L28" s="480">
        <v>1</v>
      </c>
      <c r="M28" s="481"/>
      <c r="N28" s="481"/>
      <c r="O28" s="481"/>
      <c r="P28" s="523"/>
      <c r="Q28" s="480">
        <v>2200</v>
      </c>
      <c r="R28" s="481"/>
      <c r="S28" s="481"/>
      <c r="T28" s="481"/>
      <c r="U28" s="481"/>
      <c r="V28" s="523"/>
      <c r="W28" s="582"/>
      <c r="X28" s="570"/>
      <c r="Y28" s="571"/>
      <c r="Z28" s="479" t="s">
        <v>187</v>
      </c>
      <c r="AA28" s="459"/>
      <c r="AB28" s="459"/>
      <c r="AC28" s="459"/>
      <c r="AD28" s="459"/>
      <c r="AE28" s="459"/>
      <c r="AF28" s="459"/>
      <c r="AG28" s="460"/>
      <c r="AH28" s="480" t="s">
        <v>138</v>
      </c>
      <c r="AI28" s="481"/>
      <c r="AJ28" s="481"/>
      <c r="AK28" s="481"/>
      <c r="AL28" s="523"/>
      <c r="AM28" s="480" t="s">
        <v>129</v>
      </c>
      <c r="AN28" s="481"/>
      <c r="AO28" s="481"/>
      <c r="AP28" s="481"/>
      <c r="AQ28" s="481"/>
      <c r="AR28" s="523"/>
      <c r="AS28" s="480" t="s">
        <v>182</v>
      </c>
      <c r="AT28" s="481"/>
      <c r="AU28" s="481"/>
      <c r="AV28" s="481"/>
      <c r="AW28" s="481"/>
      <c r="AX28" s="482"/>
      <c r="AY28" s="608" t="s">
        <v>188</v>
      </c>
      <c r="AZ28" s="609"/>
      <c r="BA28" s="609"/>
      <c r="BB28" s="610"/>
      <c r="BC28" s="389" t="s">
        <v>49</v>
      </c>
      <c r="BD28" s="390"/>
      <c r="BE28" s="390"/>
      <c r="BF28" s="390"/>
      <c r="BG28" s="390"/>
      <c r="BH28" s="390"/>
      <c r="BI28" s="390"/>
      <c r="BJ28" s="390"/>
      <c r="BK28" s="390"/>
      <c r="BL28" s="390"/>
      <c r="BM28" s="391"/>
      <c r="BN28" s="392">
        <v>269265</v>
      </c>
      <c r="BO28" s="393"/>
      <c r="BP28" s="393"/>
      <c r="BQ28" s="393"/>
      <c r="BR28" s="393"/>
      <c r="BS28" s="393"/>
      <c r="BT28" s="393"/>
      <c r="BU28" s="394"/>
      <c r="BV28" s="392">
        <v>365228</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189</v>
      </c>
      <c r="F29" s="459"/>
      <c r="G29" s="459"/>
      <c r="H29" s="459"/>
      <c r="I29" s="459"/>
      <c r="J29" s="459"/>
      <c r="K29" s="460"/>
      <c r="L29" s="480">
        <v>12</v>
      </c>
      <c r="M29" s="481"/>
      <c r="N29" s="481"/>
      <c r="O29" s="481"/>
      <c r="P29" s="523"/>
      <c r="Q29" s="480">
        <v>2000</v>
      </c>
      <c r="R29" s="481"/>
      <c r="S29" s="481"/>
      <c r="T29" s="481"/>
      <c r="U29" s="481"/>
      <c r="V29" s="523"/>
      <c r="W29" s="583"/>
      <c r="X29" s="584"/>
      <c r="Y29" s="585"/>
      <c r="Z29" s="479" t="s">
        <v>190</v>
      </c>
      <c r="AA29" s="459"/>
      <c r="AB29" s="459"/>
      <c r="AC29" s="459"/>
      <c r="AD29" s="459"/>
      <c r="AE29" s="459"/>
      <c r="AF29" s="459"/>
      <c r="AG29" s="460"/>
      <c r="AH29" s="480">
        <v>155</v>
      </c>
      <c r="AI29" s="481"/>
      <c r="AJ29" s="481"/>
      <c r="AK29" s="481"/>
      <c r="AL29" s="523"/>
      <c r="AM29" s="480">
        <v>434775</v>
      </c>
      <c r="AN29" s="481"/>
      <c r="AO29" s="481"/>
      <c r="AP29" s="481"/>
      <c r="AQ29" s="481"/>
      <c r="AR29" s="523"/>
      <c r="AS29" s="480">
        <v>2805</v>
      </c>
      <c r="AT29" s="481"/>
      <c r="AU29" s="481"/>
      <c r="AV29" s="481"/>
      <c r="AW29" s="481"/>
      <c r="AX29" s="482"/>
      <c r="AY29" s="611"/>
      <c r="AZ29" s="612"/>
      <c r="BA29" s="612"/>
      <c r="BB29" s="613"/>
      <c r="BC29" s="463" t="s">
        <v>191</v>
      </c>
      <c r="BD29" s="464"/>
      <c r="BE29" s="464"/>
      <c r="BF29" s="464"/>
      <c r="BG29" s="464"/>
      <c r="BH29" s="464"/>
      <c r="BI29" s="464"/>
      <c r="BJ29" s="464"/>
      <c r="BK29" s="464"/>
      <c r="BL29" s="464"/>
      <c r="BM29" s="465"/>
      <c r="BN29" s="429">
        <v>242757</v>
      </c>
      <c r="BO29" s="430"/>
      <c r="BP29" s="430"/>
      <c r="BQ29" s="430"/>
      <c r="BR29" s="430"/>
      <c r="BS29" s="430"/>
      <c r="BT29" s="430"/>
      <c r="BU29" s="431"/>
      <c r="BV29" s="429">
        <v>242733</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192</v>
      </c>
      <c r="X30" s="590"/>
      <c r="Y30" s="590"/>
      <c r="Z30" s="590"/>
      <c r="AA30" s="590"/>
      <c r="AB30" s="590"/>
      <c r="AC30" s="590"/>
      <c r="AD30" s="590"/>
      <c r="AE30" s="590"/>
      <c r="AF30" s="590"/>
      <c r="AG30" s="591"/>
      <c r="AH30" s="548">
        <v>89.9</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51</v>
      </c>
      <c r="BD30" s="603"/>
      <c r="BE30" s="603"/>
      <c r="BF30" s="603"/>
      <c r="BG30" s="603"/>
      <c r="BH30" s="603"/>
      <c r="BI30" s="603"/>
      <c r="BJ30" s="603"/>
      <c r="BK30" s="603"/>
      <c r="BL30" s="603"/>
      <c r="BM30" s="604"/>
      <c r="BN30" s="605">
        <v>1246627</v>
      </c>
      <c r="BO30" s="606"/>
      <c r="BP30" s="606"/>
      <c r="BQ30" s="606"/>
      <c r="BR30" s="606"/>
      <c r="BS30" s="606"/>
      <c r="BT30" s="606"/>
      <c r="BU30" s="607"/>
      <c r="BV30" s="605">
        <v>1345474</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199</v>
      </c>
      <c r="D33" s="453"/>
      <c r="E33" s="418" t="s">
        <v>200</v>
      </c>
      <c r="F33" s="418"/>
      <c r="G33" s="418"/>
      <c r="H33" s="418"/>
      <c r="I33" s="418"/>
      <c r="J33" s="418"/>
      <c r="K33" s="418"/>
      <c r="L33" s="418"/>
      <c r="M33" s="418"/>
      <c r="N33" s="418"/>
      <c r="O33" s="418"/>
      <c r="P33" s="418"/>
      <c r="Q33" s="418"/>
      <c r="R33" s="418"/>
      <c r="S33" s="418"/>
      <c r="T33" s="216"/>
      <c r="U33" s="453" t="s">
        <v>199</v>
      </c>
      <c r="V33" s="453"/>
      <c r="W33" s="418" t="s">
        <v>200</v>
      </c>
      <c r="X33" s="418"/>
      <c r="Y33" s="418"/>
      <c r="Z33" s="418"/>
      <c r="AA33" s="418"/>
      <c r="AB33" s="418"/>
      <c r="AC33" s="418"/>
      <c r="AD33" s="418"/>
      <c r="AE33" s="418"/>
      <c r="AF33" s="418"/>
      <c r="AG33" s="418"/>
      <c r="AH33" s="418"/>
      <c r="AI33" s="418"/>
      <c r="AJ33" s="418"/>
      <c r="AK33" s="418"/>
      <c r="AL33" s="216"/>
      <c r="AM33" s="453" t="s">
        <v>201</v>
      </c>
      <c r="AN33" s="453"/>
      <c r="AO33" s="418" t="s">
        <v>200</v>
      </c>
      <c r="AP33" s="418"/>
      <c r="AQ33" s="418"/>
      <c r="AR33" s="418"/>
      <c r="AS33" s="418"/>
      <c r="AT33" s="418"/>
      <c r="AU33" s="418"/>
      <c r="AV33" s="418"/>
      <c r="AW33" s="418"/>
      <c r="AX33" s="418"/>
      <c r="AY33" s="418"/>
      <c r="AZ33" s="418"/>
      <c r="BA33" s="418"/>
      <c r="BB33" s="418"/>
      <c r="BC33" s="418"/>
      <c r="BD33" s="217"/>
      <c r="BE33" s="418" t="s">
        <v>202</v>
      </c>
      <c r="BF33" s="418"/>
      <c r="BG33" s="418" t="s">
        <v>203</v>
      </c>
      <c r="BH33" s="418"/>
      <c r="BI33" s="418"/>
      <c r="BJ33" s="418"/>
      <c r="BK33" s="418"/>
      <c r="BL33" s="418"/>
      <c r="BM33" s="418"/>
      <c r="BN33" s="418"/>
      <c r="BO33" s="418"/>
      <c r="BP33" s="418"/>
      <c r="BQ33" s="418"/>
      <c r="BR33" s="418"/>
      <c r="BS33" s="418"/>
      <c r="BT33" s="418"/>
      <c r="BU33" s="418"/>
      <c r="BV33" s="217"/>
      <c r="BW33" s="453" t="s">
        <v>202</v>
      </c>
      <c r="BX33" s="453"/>
      <c r="BY33" s="418" t="s">
        <v>204</v>
      </c>
      <c r="BZ33" s="418"/>
      <c r="CA33" s="418"/>
      <c r="CB33" s="418"/>
      <c r="CC33" s="418"/>
      <c r="CD33" s="418"/>
      <c r="CE33" s="418"/>
      <c r="CF33" s="418"/>
      <c r="CG33" s="418"/>
      <c r="CH33" s="418"/>
      <c r="CI33" s="418"/>
      <c r="CJ33" s="418"/>
      <c r="CK33" s="418"/>
      <c r="CL33" s="418"/>
      <c r="CM33" s="418"/>
      <c r="CN33" s="216"/>
      <c r="CO33" s="453" t="s">
        <v>199</v>
      </c>
      <c r="CP33" s="453"/>
      <c r="CQ33" s="418" t="s">
        <v>205</v>
      </c>
      <c r="CR33" s="418"/>
      <c r="CS33" s="418"/>
      <c r="CT33" s="418"/>
      <c r="CU33" s="418"/>
      <c r="CV33" s="418"/>
      <c r="CW33" s="418"/>
      <c r="CX33" s="418"/>
      <c r="CY33" s="418"/>
      <c r="CZ33" s="418"/>
      <c r="DA33" s="418"/>
      <c r="DB33" s="418"/>
      <c r="DC33" s="418"/>
      <c r="DD33" s="418"/>
      <c r="DE33" s="418"/>
      <c r="DF33" s="216"/>
      <c r="DG33" s="617" t="s">
        <v>206</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国民健康保険事業勘定</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水道事業</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6</v>
      </c>
      <c r="BX34" s="618"/>
      <c r="BY34" s="619" t="str">
        <f>IF('各会計、関係団体の財政状況及び健全化判断比率'!B68="","",'各会計、関係団体の財政状況及び健全化判断比率'!B68)</f>
        <v>東京都島嶼町村一部事務組合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介護保険事業勘定</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7</v>
      </c>
      <c r="BX35" s="618"/>
      <c r="BY35" s="619" t="str">
        <f>IF('各会計、関係団体の財政状況及び健全化判断比率'!B69="","",'各会計、関係団体の財政状況及び健全化判断比率'!B69)</f>
        <v>東京都市町村総合事務組合（一般会計）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後期高齢者医療事業</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8</v>
      </c>
      <c r="BX36" s="618"/>
      <c r="BY36" s="619" t="str">
        <f>IF('各会計、関係団体の財政状況及び健全化判断比率'!B70="","",'各会計、関係団体の財政状況及び健全化判断比率'!B70)</f>
        <v>東京都市町村総合事務組合（共済特会）</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9</v>
      </c>
      <c r="BX37" s="618"/>
      <c r="BY37" s="619" t="str">
        <f>IF('各会計、関係団体の財政状況及び健全化判断比率'!B71="","",'各会計、関係団体の財政状況及び健全化判断比率'!B71)</f>
        <v>東京都市町村職員退職手当組合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10</v>
      </c>
      <c r="BX38" s="618"/>
      <c r="BY38" s="619" t="str">
        <f>IF('各会計、関係団体の財政状況及び健全化判断比率'!B72="","",'各会計、関係団体の財政状況及び健全化判断比率'!B72)</f>
        <v>東京都市町村議会議員公務災害補償等組合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11</v>
      </c>
      <c r="BX39" s="618"/>
      <c r="BY39" s="619" t="str">
        <f>IF('各会計、関係団体の財政状況及び健全化判断比率'!B73="","",'各会計、関係団体の財政状況及び健全化判断比率'!B73)</f>
        <v>東京都後期高齢者医療広域連合（一般会計）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12</v>
      </c>
      <c r="BX40" s="618"/>
      <c r="BY40" s="619" t="str">
        <f>IF('各会計、関係団体の財政状況及び健全化判断比率'!B74="","",'各会計、関係団体の財政状況及び健全化判断比率'!B74)</f>
        <v>東京都後期高齢者医療広域連合（後期特会）</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aY0NceDNOnAmq/xZej+gBagWAxJvpsfv0YovhM5DHx65hoLmSRpS8oJ3svQNDw/myWbrsR6tLUdYggmt1DF/ig==" saltValue="TUFWlnUq4YqZjnqnoIzy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J36" sqref="J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10" t="s">
        <v>564</v>
      </c>
      <c r="D34" s="1210"/>
      <c r="E34" s="1211"/>
      <c r="F34" s="32">
        <v>6.81</v>
      </c>
      <c r="G34" s="33">
        <v>0.93</v>
      </c>
      <c r="H34" s="33">
        <v>1</v>
      </c>
      <c r="I34" s="33">
        <v>6.8</v>
      </c>
      <c r="J34" s="34">
        <v>2.62</v>
      </c>
      <c r="K34" s="22"/>
      <c r="L34" s="22"/>
      <c r="M34" s="22"/>
      <c r="N34" s="22"/>
      <c r="O34" s="22"/>
      <c r="P34" s="22"/>
    </row>
    <row r="35" spans="1:16" ht="39" customHeight="1">
      <c r="A35" s="22"/>
      <c r="B35" s="35"/>
      <c r="C35" s="1204" t="s">
        <v>565</v>
      </c>
      <c r="D35" s="1205"/>
      <c r="E35" s="1206"/>
      <c r="F35" s="36">
        <v>1.1200000000000001</v>
      </c>
      <c r="G35" s="37">
        <v>0.92</v>
      </c>
      <c r="H35" s="37">
        <v>1.18</v>
      </c>
      <c r="I35" s="37">
        <v>0.34</v>
      </c>
      <c r="J35" s="38">
        <v>0.17</v>
      </c>
      <c r="K35" s="22"/>
      <c r="L35" s="22"/>
      <c r="M35" s="22"/>
      <c r="N35" s="22"/>
      <c r="O35" s="22"/>
      <c r="P35" s="22"/>
    </row>
    <row r="36" spans="1:16" ht="39" customHeight="1">
      <c r="A36" s="22"/>
      <c r="B36" s="35"/>
      <c r="C36" s="1204" t="s">
        <v>566</v>
      </c>
      <c r="D36" s="1205"/>
      <c r="E36" s="1206"/>
      <c r="F36" s="36">
        <v>0.02</v>
      </c>
      <c r="G36" s="37">
        <v>0.02</v>
      </c>
      <c r="H36" s="37">
        <v>0.06</v>
      </c>
      <c r="I36" s="37">
        <v>0.06</v>
      </c>
      <c r="J36" s="38">
        <v>0.05</v>
      </c>
      <c r="K36" s="22"/>
      <c r="L36" s="22"/>
      <c r="M36" s="22"/>
      <c r="N36" s="22"/>
      <c r="O36" s="22"/>
      <c r="P36" s="22"/>
    </row>
    <row r="37" spans="1:16" ht="39" customHeight="1">
      <c r="A37" s="22"/>
      <c r="B37" s="35"/>
      <c r="C37" s="1204" t="s">
        <v>567</v>
      </c>
      <c r="D37" s="1205"/>
      <c r="E37" s="1206"/>
      <c r="F37" s="36">
        <v>0</v>
      </c>
      <c r="G37" s="37">
        <v>0</v>
      </c>
      <c r="H37" s="37">
        <v>0</v>
      </c>
      <c r="I37" s="37">
        <v>0.01</v>
      </c>
      <c r="J37" s="38">
        <v>0.01</v>
      </c>
      <c r="K37" s="22"/>
      <c r="L37" s="22"/>
      <c r="M37" s="22"/>
      <c r="N37" s="22"/>
      <c r="O37" s="22"/>
      <c r="P37" s="22"/>
    </row>
    <row r="38" spans="1:16" ht="39" customHeight="1">
      <c r="A38" s="22"/>
      <c r="B38" s="35"/>
      <c r="C38" s="1204" t="s">
        <v>568</v>
      </c>
      <c r="D38" s="1205"/>
      <c r="E38" s="1206"/>
      <c r="F38" s="36">
        <v>0</v>
      </c>
      <c r="G38" s="37">
        <v>0</v>
      </c>
      <c r="H38" s="37">
        <v>0</v>
      </c>
      <c r="I38" s="37">
        <v>0</v>
      </c>
      <c r="J38" s="38">
        <v>0</v>
      </c>
      <c r="K38" s="22"/>
      <c r="L38" s="22"/>
      <c r="M38" s="22"/>
      <c r="N38" s="22"/>
      <c r="O38" s="22"/>
      <c r="P38" s="22"/>
    </row>
    <row r="39" spans="1:16" ht="39" customHeight="1">
      <c r="A39" s="22"/>
      <c r="B39" s="35"/>
      <c r="C39" s="1204"/>
      <c r="D39" s="1205"/>
      <c r="E39" s="1206"/>
      <c r="F39" s="36"/>
      <c r="G39" s="37"/>
      <c r="H39" s="37"/>
      <c r="I39" s="37"/>
      <c r="J39" s="38"/>
      <c r="K39" s="22"/>
      <c r="L39" s="22"/>
      <c r="M39" s="22"/>
      <c r="N39" s="22"/>
      <c r="O39" s="22"/>
      <c r="P39" s="22"/>
    </row>
    <row r="40" spans="1:16" ht="39" customHeight="1">
      <c r="A40" s="22"/>
      <c r="B40" s="35"/>
      <c r="C40" s="1204"/>
      <c r="D40" s="1205"/>
      <c r="E40" s="1206"/>
      <c r="F40" s="36"/>
      <c r="G40" s="37"/>
      <c r="H40" s="37"/>
      <c r="I40" s="37"/>
      <c r="J40" s="38"/>
      <c r="K40" s="22"/>
      <c r="L40" s="22"/>
      <c r="M40" s="22"/>
      <c r="N40" s="22"/>
      <c r="O40" s="22"/>
      <c r="P40" s="22"/>
    </row>
    <row r="41" spans="1:16" ht="39" customHeight="1">
      <c r="A41" s="22"/>
      <c r="B41" s="35"/>
      <c r="C41" s="1204"/>
      <c r="D41" s="1205"/>
      <c r="E41" s="1206"/>
      <c r="F41" s="36"/>
      <c r="G41" s="37"/>
      <c r="H41" s="37"/>
      <c r="I41" s="37"/>
      <c r="J41" s="38"/>
      <c r="K41" s="22"/>
      <c r="L41" s="22"/>
      <c r="M41" s="22"/>
      <c r="N41" s="22"/>
      <c r="O41" s="22"/>
      <c r="P41" s="22"/>
    </row>
    <row r="42" spans="1:16" ht="39" customHeight="1">
      <c r="A42" s="22"/>
      <c r="B42" s="39"/>
      <c r="C42" s="1204" t="s">
        <v>569</v>
      </c>
      <c r="D42" s="1205"/>
      <c r="E42" s="1206"/>
      <c r="F42" s="36" t="s">
        <v>514</v>
      </c>
      <c r="G42" s="37" t="s">
        <v>514</v>
      </c>
      <c r="H42" s="37" t="s">
        <v>514</v>
      </c>
      <c r="I42" s="37" t="s">
        <v>514</v>
      </c>
      <c r="J42" s="38" t="s">
        <v>514</v>
      </c>
      <c r="K42" s="22"/>
      <c r="L42" s="22"/>
      <c r="M42" s="22"/>
      <c r="N42" s="22"/>
      <c r="O42" s="22"/>
      <c r="P42" s="22"/>
    </row>
    <row r="43" spans="1:16" ht="39" customHeight="1" thickBot="1">
      <c r="A43" s="22"/>
      <c r="B43" s="40"/>
      <c r="C43" s="1207" t="s">
        <v>570</v>
      </c>
      <c r="D43" s="1208"/>
      <c r="E43" s="1209"/>
      <c r="F43" s="41" t="s">
        <v>514</v>
      </c>
      <c r="G43" s="42" t="s">
        <v>514</v>
      </c>
      <c r="H43" s="42" t="s">
        <v>514</v>
      </c>
      <c r="I43" s="42" t="s">
        <v>514</v>
      </c>
      <c r="J43" s="43" t="s">
        <v>514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QGTFmWqTvhXsA3kFIpRRK5aMbbi8M6HuYA4tlJp3lmsTKnXnWr0rfr38JYXRBM8Z0dO2j+GUiKGixFSjck1DQ==" saltValue="moiC8B4g3dk+RWK9uzi+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G43" sqref="G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12" t="s">
        <v>11</v>
      </c>
      <c r="C45" s="1213"/>
      <c r="D45" s="58"/>
      <c r="E45" s="1218" t="s">
        <v>12</v>
      </c>
      <c r="F45" s="1218"/>
      <c r="G45" s="1218"/>
      <c r="H45" s="1218"/>
      <c r="I45" s="1218"/>
      <c r="J45" s="1219"/>
      <c r="K45" s="59">
        <v>657</v>
      </c>
      <c r="L45" s="60">
        <v>684</v>
      </c>
      <c r="M45" s="60">
        <v>776</v>
      </c>
      <c r="N45" s="60">
        <v>787</v>
      </c>
      <c r="O45" s="61">
        <v>826</v>
      </c>
      <c r="P45" s="48"/>
      <c r="Q45" s="48"/>
      <c r="R45" s="48"/>
      <c r="S45" s="48"/>
      <c r="T45" s="48"/>
      <c r="U45" s="48"/>
    </row>
    <row r="46" spans="1:21" ht="30.75" customHeight="1">
      <c r="A46" s="48"/>
      <c r="B46" s="1214"/>
      <c r="C46" s="1215"/>
      <c r="D46" s="62"/>
      <c r="E46" s="1220" t="s">
        <v>13</v>
      </c>
      <c r="F46" s="1220"/>
      <c r="G46" s="1220"/>
      <c r="H46" s="1220"/>
      <c r="I46" s="1220"/>
      <c r="J46" s="1221"/>
      <c r="K46" s="63" t="s">
        <v>514</v>
      </c>
      <c r="L46" s="64" t="s">
        <v>514</v>
      </c>
      <c r="M46" s="64" t="s">
        <v>514</v>
      </c>
      <c r="N46" s="64" t="s">
        <v>514</v>
      </c>
      <c r="O46" s="65" t="s">
        <v>514</v>
      </c>
      <c r="P46" s="48"/>
      <c r="Q46" s="48"/>
      <c r="R46" s="48"/>
      <c r="S46" s="48"/>
      <c r="T46" s="48"/>
      <c r="U46" s="48"/>
    </row>
    <row r="47" spans="1:21" ht="30.75" customHeight="1">
      <c r="A47" s="48"/>
      <c r="B47" s="1214"/>
      <c r="C47" s="1215"/>
      <c r="D47" s="62"/>
      <c r="E47" s="1220" t="s">
        <v>14</v>
      </c>
      <c r="F47" s="1220"/>
      <c r="G47" s="1220"/>
      <c r="H47" s="1220"/>
      <c r="I47" s="1220"/>
      <c r="J47" s="1221"/>
      <c r="K47" s="63" t="s">
        <v>514</v>
      </c>
      <c r="L47" s="64" t="s">
        <v>514</v>
      </c>
      <c r="M47" s="64" t="s">
        <v>514</v>
      </c>
      <c r="N47" s="64" t="s">
        <v>514</v>
      </c>
      <c r="O47" s="65" t="s">
        <v>514</v>
      </c>
      <c r="P47" s="48"/>
      <c r="Q47" s="48"/>
      <c r="R47" s="48"/>
      <c r="S47" s="48"/>
      <c r="T47" s="48"/>
      <c r="U47" s="48"/>
    </row>
    <row r="48" spans="1:21" ht="30.75" customHeight="1">
      <c r="A48" s="48"/>
      <c r="B48" s="1214"/>
      <c r="C48" s="1215"/>
      <c r="D48" s="62"/>
      <c r="E48" s="1220" t="s">
        <v>15</v>
      </c>
      <c r="F48" s="1220"/>
      <c r="G48" s="1220"/>
      <c r="H48" s="1220"/>
      <c r="I48" s="1220"/>
      <c r="J48" s="1221"/>
      <c r="K48" s="63">
        <v>23</v>
      </c>
      <c r="L48" s="64">
        <v>22</v>
      </c>
      <c r="M48" s="64">
        <v>19</v>
      </c>
      <c r="N48" s="64">
        <v>20</v>
      </c>
      <c r="O48" s="65">
        <v>17</v>
      </c>
      <c r="P48" s="48"/>
      <c r="Q48" s="48"/>
      <c r="R48" s="48"/>
      <c r="S48" s="48"/>
      <c r="T48" s="48"/>
      <c r="U48" s="48"/>
    </row>
    <row r="49" spans="1:21" ht="30.75" customHeight="1">
      <c r="A49" s="48"/>
      <c r="B49" s="1214"/>
      <c r="C49" s="1215"/>
      <c r="D49" s="62"/>
      <c r="E49" s="1220" t="s">
        <v>16</v>
      </c>
      <c r="F49" s="1220"/>
      <c r="G49" s="1220"/>
      <c r="H49" s="1220"/>
      <c r="I49" s="1220"/>
      <c r="J49" s="1221"/>
      <c r="K49" s="63">
        <v>49</v>
      </c>
      <c r="L49" s="64">
        <v>58</v>
      </c>
      <c r="M49" s="64">
        <v>58</v>
      </c>
      <c r="N49" s="64">
        <v>57</v>
      </c>
      <c r="O49" s="65">
        <v>57</v>
      </c>
      <c r="P49" s="48"/>
      <c r="Q49" s="48"/>
      <c r="R49" s="48"/>
      <c r="S49" s="48"/>
      <c r="T49" s="48"/>
      <c r="U49" s="48"/>
    </row>
    <row r="50" spans="1:21" ht="30.75" customHeight="1">
      <c r="A50" s="48"/>
      <c r="B50" s="1214"/>
      <c r="C50" s="1215"/>
      <c r="D50" s="62"/>
      <c r="E50" s="1220" t="s">
        <v>17</v>
      </c>
      <c r="F50" s="1220"/>
      <c r="G50" s="1220"/>
      <c r="H50" s="1220"/>
      <c r="I50" s="1220"/>
      <c r="J50" s="1221"/>
      <c r="K50" s="63" t="s">
        <v>514</v>
      </c>
      <c r="L50" s="64" t="s">
        <v>514</v>
      </c>
      <c r="M50" s="64" t="s">
        <v>514</v>
      </c>
      <c r="N50" s="64" t="s">
        <v>514</v>
      </c>
      <c r="O50" s="65" t="s">
        <v>514</v>
      </c>
      <c r="P50" s="48"/>
      <c r="Q50" s="48"/>
      <c r="R50" s="48"/>
      <c r="S50" s="48"/>
      <c r="T50" s="48"/>
      <c r="U50" s="48"/>
    </row>
    <row r="51" spans="1:21" ht="30.75" customHeight="1">
      <c r="A51" s="48"/>
      <c r="B51" s="1216"/>
      <c r="C51" s="1217"/>
      <c r="D51" s="66"/>
      <c r="E51" s="1220" t="s">
        <v>18</v>
      </c>
      <c r="F51" s="1220"/>
      <c r="G51" s="1220"/>
      <c r="H51" s="1220"/>
      <c r="I51" s="1220"/>
      <c r="J51" s="1221"/>
      <c r="K51" s="63">
        <v>0</v>
      </c>
      <c r="L51" s="64">
        <v>2</v>
      </c>
      <c r="M51" s="64">
        <v>0</v>
      </c>
      <c r="N51" s="64" t="s">
        <v>514</v>
      </c>
      <c r="O51" s="65">
        <v>0</v>
      </c>
      <c r="P51" s="48"/>
      <c r="Q51" s="48"/>
      <c r="R51" s="48"/>
      <c r="S51" s="48"/>
      <c r="T51" s="48"/>
      <c r="U51" s="48"/>
    </row>
    <row r="52" spans="1:21" ht="30.75" customHeight="1">
      <c r="A52" s="48"/>
      <c r="B52" s="1222" t="s">
        <v>19</v>
      </c>
      <c r="C52" s="1223"/>
      <c r="D52" s="66"/>
      <c r="E52" s="1220" t="s">
        <v>20</v>
      </c>
      <c r="F52" s="1220"/>
      <c r="G52" s="1220"/>
      <c r="H52" s="1220"/>
      <c r="I52" s="1220"/>
      <c r="J52" s="1221"/>
      <c r="K52" s="63">
        <v>431</v>
      </c>
      <c r="L52" s="64">
        <v>443</v>
      </c>
      <c r="M52" s="64">
        <v>494</v>
      </c>
      <c r="N52" s="64">
        <v>524</v>
      </c>
      <c r="O52" s="65">
        <v>564</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298</v>
      </c>
      <c r="L53" s="69">
        <v>323</v>
      </c>
      <c r="M53" s="69">
        <v>359</v>
      </c>
      <c r="N53" s="69">
        <v>340</v>
      </c>
      <c r="O53" s="70">
        <v>336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c r="B57" s="1228" t="s">
        <v>26</v>
      </c>
      <c r="C57" s="1229"/>
      <c r="D57" s="1232" t="s">
        <v>27</v>
      </c>
      <c r="E57" s="1233"/>
      <c r="F57" s="1233"/>
      <c r="G57" s="1233"/>
      <c r="H57" s="1233"/>
      <c r="I57" s="1233"/>
      <c r="J57" s="1234"/>
      <c r="K57" s="83"/>
      <c r="L57" s="84"/>
      <c r="M57" s="84"/>
      <c r="N57" s="84"/>
      <c r="O57" s="85"/>
    </row>
    <row r="58" spans="1:21" ht="31.5" customHeight="1" thickBot="1">
      <c r="B58" s="1230"/>
      <c r="C58" s="1231"/>
      <c r="D58" s="1235" t="s">
        <v>28</v>
      </c>
      <c r="E58" s="1236"/>
      <c r="F58" s="1236"/>
      <c r="G58" s="1236"/>
      <c r="H58" s="1236"/>
      <c r="I58" s="1236"/>
      <c r="J58" s="1237"/>
      <c r="K58" s="86"/>
      <c r="L58" s="87"/>
      <c r="M58" s="87"/>
      <c r="N58" s="87"/>
      <c r="O58" s="88"/>
    </row>
    <row r="59" spans="1:21" ht="24" customHeight="1">
      <c r="B59" s="89"/>
      <c r="C59" s="89"/>
      <c r="D59" s="90" t="s">
        <v>29</v>
      </c>
      <c r="E59" s="91"/>
      <c r="F59" s="91"/>
      <c r="G59" s="91"/>
      <c r="H59" s="91"/>
      <c r="I59" s="91"/>
      <c r="J59" s="91"/>
      <c r="K59" s="91"/>
      <c r="L59" s="91"/>
      <c r="M59" s="91"/>
      <c r="N59" s="91"/>
      <c r="O59" s="91"/>
    </row>
    <row r="60" spans="1:21" ht="24" customHeight="1">
      <c r="B60" s="92"/>
      <c r="C60" s="92"/>
      <c r="D60" s="90" t="s">
        <v>30</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FSacv+GAK0A9IpL5QSLiG9YqdjJvH+5+52aoLY9wazIbjmpGeE4c1JUsZke8LYHhD/FZ/OoBdtsagMOFT4KFQ==" saltValue="Zv/uHYWt6uTNXroJ2o9oI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556</v>
      </c>
      <c r="J40" s="100" t="s">
        <v>557</v>
      </c>
      <c r="K40" s="100" t="s">
        <v>558</v>
      </c>
      <c r="L40" s="100" t="s">
        <v>559</v>
      </c>
      <c r="M40" s="101" t="s">
        <v>560</v>
      </c>
    </row>
    <row r="41" spans="2:13" ht="27.75" customHeight="1">
      <c r="B41" s="1238" t="s">
        <v>31</v>
      </c>
      <c r="C41" s="1239"/>
      <c r="D41" s="102"/>
      <c r="E41" s="1244" t="s">
        <v>32</v>
      </c>
      <c r="F41" s="1244"/>
      <c r="G41" s="1244"/>
      <c r="H41" s="1245"/>
      <c r="I41" s="103">
        <v>8287</v>
      </c>
      <c r="J41" s="104">
        <v>8996</v>
      </c>
      <c r="K41" s="104">
        <v>9280</v>
      </c>
      <c r="L41" s="104">
        <v>9541</v>
      </c>
      <c r="M41" s="105">
        <v>9955</v>
      </c>
    </row>
    <row r="42" spans="2:13" ht="27.75" customHeight="1">
      <c r="B42" s="1240"/>
      <c r="C42" s="1241"/>
      <c r="D42" s="106"/>
      <c r="E42" s="1246" t="s">
        <v>33</v>
      </c>
      <c r="F42" s="1246"/>
      <c r="G42" s="1246"/>
      <c r="H42" s="1247"/>
      <c r="I42" s="107" t="s">
        <v>514</v>
      </c>
      <c r="J42" s="108" t="s">
        <v>514</v>
      </c>
      <c r="K42" s="108" t="s">
        <v>514</v>
      </c>
      <c r="L42" s="108" t="s">
        <v>514</v>
      </c>
      <c r="M42" s="109" t="s">
        <v>514</v>
      </c>
    </row>
    <row r="43" spans="2:13" ht="27.75" customHeight="1">
      <c r="B43" s="1240"/>
      <c r="C43" s="1241"/>
      <c r="D43" s="106"/>
      <c r="E43" s="1246" t="s">
        <v>34</v>
      </c>
      <c r="F43" s="1246"/>
      <c r="G43" s="1246"/>
      <c r="H43" s="1247"/>
      <c r="I43" s="107">
        <v>353</v>
      </c>
      <c r="J43" s="108">
        <v>443</v>
      </c>
      <c r="K43" s="108">
        <v>330</v>
      </c>
      <c r="L43" s="108">
        <v>318</v>
      </c>
      <c r="M43" s="109">
        <v>300</v>
      </c>
    </row>
    <row r="44" spans="2:13" ht="27.75" customHeight="1">
      <c r="B44" s="1240"/>
      <c r="C44" s="1241"/>
      <c r="D44" s="106"/>
      <c r="E44" s="1246" t="s">
        <v>35</v>
      </c>
      <c r="F44" s="1246"/>
      <c r="G44" s="1246"/>
      <c r="H44" s="1247"/>
      <c r="I44" s="107">
        <v>461</v>
      </c>
      <c r="J44" s="108">
        <v>407</v>
      </c>
      <c r="K44" s="108">
        <v>352</v>
      </c>
      <c r="L44" s="108">
        <v>297</v>
      </c>
      <c r="M44" s="109">
        <v>243</v>
      </c>
    </row>
    <row r="45" spans="2:13" ht="27.75" customHeight="1">
      <c r="B45" s="1240"/>
      <c r="C45" s="1241"/>
      <c r="D45" s="106"/>
      <c r="E45" s="1246" t="s">
        <v>36</v>
      </c>
      <c r="F45" s="1246"/>
      <c r="G45" s="1246"/>
      <c r="H45" s="1247"/>
      <c r="I45" s="107">
        <v>1538</v>
      </c>
      <c r="J45" s="108">
        <v>1466</v>
      </c>
      <c r="K45" s="108">
        <v>1420</v>
      </c>
      <c r="L45" s="108">
        <v>1394</v>
      </c>
      <c r="M45" s="109">
        <v>1367</v>
      </c>
    </row>
    <row r="46" spans="2:13" ht="27.75" customHeight="1">
      <c r="B46" s="1240"/>
      <c r="C46" s="1241"/>
      <c r="D46" s="110"/>
      <c r="E46" s="1246" t="s">
        <v>37</v>
      </c>
      <c r="F46" s="1246"/>
      <c r="G46" s="1246"/>
      <c r="H46" s="1247"/>
      <c r="I46" s="107" t="s">
        <v>514</v>
      </c>
      <c r="J46" s="108" t="s">
        <v>514</v>
      </c>
      <c r="K46" s="108" t="s">
        <v>514</v>
      </c>
      <c r="L46" s="108" t="s">
        <v>514</v>
      </c>
      <c r="M46" s="109" t="s">
        <v>514</v>
      </c>
    </row>
    <row r="47" spans="2:13" ht="27.75" customHeight="1">
      <c r="B47" s="1240"/>
      <c r="C47" s="1241"/>
      <c r="D47" s="111"/>
      <c r="E47" s="1248" t="s">
        <v>38</v>
      </c>
      <c r="F47" s="1249"/>
      <c r="G47" s="1249"/>
      <c r="H47" s="1250"/>
      <c r="I47" s="107" t="s">
        <v>514</v>
      </c>
      <c r="J47" s="108" t="s">
        <v>514</v>
      </c>
      <c r="K47" s="108" t="s">
        <v>514</v>
      </c>
      <c r="L47" s="108" t="s">
        <v>514</v>
      </c>
      <c r="M47" s="109" t="s">
        <v>514</v>
      </c>
    </row>
    <row r="48" spans="2:13" ht="27.75" customHeight="1">
      <c r="B48" s="1240"/>
      <c r="C48" s="1241"/>
      <c r="D48" s="106"/>
      <c r="E48" s="1246" t="s">
        <v>39</v>
      </c>
      <c r="F48" s="1246"/>
      <c r="G48" s="1246"/>
      <c r="H48" s="1247"/>
      <c r="I48" s="107" t="s">
        <v>514</v>
      </c>
      <c r="J48" s="108" t="s">
        <v>514</v>
      </c>
      <c r="K48" s="108" t="s">
        <v>514</v>
      </c>
      <c r="L48" s="108" t="s">
        <v>514</v>
      </c>
      <c r="M48" s="109" t="s">
        <v>514</v>
      </c>
    </row>
    <row r="49" spans="2:13" ht="27.75" customHeight="1">
      <c r="B49" s="1242"/>
      <c r="C49" s="1243"/>
      <c r="D49" s="106"/>
      <c r="E49" s="1246" t="s">
        <v>40</v>
      </c>
      <c r="F49" s="1246"/>
      <c r="G49" s="1246"/>
      <c r="H49" s="1247"/>
      <c r="I49" s="107" t="s">
        <v>514</v>
      </c>
      <c r="J49" s="108" t="s">
        <v>514</v>
      </c>
      <c r="K49" s="108" t="s">
        <v>514</v>
      </c>
      <c r="L49" s="108" t="s">
        <v>514</v>
      </c>
      <c r="M49" s="109" t="s">
        <v>514</v>
      </c>
    </row>
    <row r="50" spans="2:13" ht="27.75" customHeight="1">
      <c r="B50" s="1251" t="s">
        <v>41</v>
      </c>
      <c r="C50" s="1252"/>
      <c r="D50" s="112"/>
      <c r="E50" s="1246" t="s">
        <v>42</v>
      </c>
      <c r="F50" s="1246"/>
      <c r="G50" s="1246"/>
      <c r="H50" s="1247"/>
      <c r="I50" s="107">
        <v>1825</v>
      </c>
      <c r="J50" s="108">
        <v>1863</v>
      </c>
      <c r="K50" s="108">
        <v>1611</v>
      </c>
      <c r="L50" s="108">
        <v>1215</v>
      </c>
      <c r="M50" s="109">
        <v>1090</v>
      </c>
    </row>
    <row r="51" spans="2:13" ht="27.75" customHeight="1">
      <c r="B51" s="1240"/>
      <c r="C51" s="1241"/>
      <c r="D51" s="106"/>
      <c r="E51" s="1246" t="s">
        <v>43</v>
      </c>
      <c r="F51" s="1246"/>
      <c r="G51" s="1246"/>
      <c r="H51" s="1247"/>
      <c r="I51" s="107">
        <v>304</v>
      </c>
      <c r="J51" s="108">
        <v>456</v>
      </c>
      <c r="K51" s="108">
        <v>492</v>
      </c>
      <c r="L51" s="108">
        <v>525</v>
      </c>
      <c r="M51" s="109">
        <v>496</v>
      </c>
    </row>
    <row r="52" spans="2:13" ht="27.75" customHeight="1">
      <c r="B52" s="1242"/>
      <c r="C52" s="1243"/>
      <c r="D52" s="106"/>
      <c r="E52" s="1246" t="s">
        <v>44</v>
      </c>
      <c r="F52" s="1246"/>
      <c r="G52" s="1246"/>
      <c r="H52" s="1247"/>
      <c r="I52" s="107">
        <v>5036</v>
      </c>
      <c r="J52" s="108">
        <v>5505</v>
      </c>
      <c r="K52" s="108">
        <v>5788</v>
      </c>
      <c r="L52" s="108">
        <v>6117</v>
      </c>
      <c r="M52" s="109">
        <v>6543</v>
      </c>
    </row>
    <row r="53" spans="2:13" ht="27.75" customHeight="1" thickBot="1">
      <c r="B53" s="1253" t="s">
        <v>45</v>
      </c>
      <c r="C53" s="1254"/>
      <c r="D53" s="113"/>
      <c r="E53" s="1255" t="s">
        <v>46</v>
      </c>
      <c r="F53" s="1255"/>
      <c r="G53" s="1255"/>
      <c r="H53" s="1256"/>
      <c r="I53" s="114">
        <v>3474</v>
      </c>
      <c r="J53" s="115">
        <v>3488</v>
      </c>
      <c r="K53" s="115">
        <v>3491</v>
      </c>
      <c r="L53" s="115">
        <v>3693</v>
      </c>
      <c r="M53" s="116">
        <v>3737</v>
      </c>
    </row>
    <row r="54" spans="2:13" ht="27.75" customHeight="1">
      <c r="B54" s="117" t="s">
        <v>47</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wpC+YwpVvrVzKSitmIPO15TGNb5NlA3x1c05xTeghW1tzCialseJLwFEFnTHIT7C0VAuVaLaFRFL9mrb8nAOA==" saltValue="QKpyZxqkSX14kvPTATZY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C60" sqref="C60:E6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48</v>
      </c>
    </row>
    <row r="54" spans="2:8" ht="29.25" customHeight="1" thickBot="1">
      <c r="B54" s="122" t="s">
        <v>1</v>
      </c>
      <c r="C54" s="123"/>
      <c r="D54" s="123"/>
      <c r="E54" s="124" t="s">
        <v>2</v>
      </c>
      <c r="F54" s="125" t="s">
        <v>558</v>
      </c>
      <c r="G54" s="125" t="s">
        <v>559</v>
      </c>
      <c r="H54" s="126" t="s">
        <v>560</v>
      </c>
    </row>
    <row r="55" spans="2:8" ht="52.5" customHeight="1">
      <c r="B55" s="127"/>
      <c r="C55" s="1265" t="s">
        <v>49</v>
      </c>
      <c r="D55" s="1265"/>
      <c r="E55" s="1266"/>
      <c r="F55" s="128">
        <v>578</v>
      </c>
      <c r="G55" s="128">
        <v>365</v>
      </c>
      <c r="H55" s="129">
        <v>269</v>
      </c>
    </row>
    <row r="56" spans="2:8" ht="52.5" customHeight="1">
      <c r="B56" s="130"/>
      <c r="C56" s="1267" t="s">
        <v>50</v>
      </c>
      <c r="D56" s="1267"/>
      <c r="E56" s="1268"/>
      <c r="F56" s="131">
        <v>408</v>
      </c>
      <c r="G56" s="131">
        <v>243</v>
      </c>
      <c r="H56" s="132">
        <v>243</v>
      </c>
    </row>
    <row r="57" spans="2:8" ht="53.25" customHeight="1">
      <c r="B57" s="130"/>
      <c r="C57" s="1269" t="s">
        <v>51</v>
      </c>
      <c r="D57" s="1269"/>
      <c r="E57" s="1270"/>
      <c r="F57" s="133">
        <v>1744</v>
      </c>
      <c r="G57" s="133">
        <v>1345</v>
      </c>
      <c r="H57" s="134">
        <v>1247</v>
      </c>
    </row>
    <row r="58" spans="2:8" ht="45.75" customHeight="1">
      <c r="B58" s="135"/>
      <c r="C58" s="1257" t="s">
        <v>584</v>
      </c>
      <c r="D58" s="1258"/>
      <c r="E58" s="1259"/>
      <c r="F58" s="136">
        <v>1120</v>
      </c>
      <c r="G58" s="136">
        <v>739</v>
      </c>
      <c r="H58" s="137">
        <v>670</v>
      </c>
    </row>
    <row r="59" spans="2:8" ht="45.75" customHeight="1">
      <c r="B59" s="135"/>
      <c r="C59" s="1257" t="s">
        <v>585</v>
      </c>
      <c r="D59" s="1258"/>
      <c r="E59" s="1259"/>
      <c r="F59" s="136">
        <v>293</v>
      </c>
      <c r="G59" s="136">
        <v>293</v>
      </c>
      <c r="H59" s="137">
        <v>293</v>
      </c>
    </row>
    <row r="60" spans="2:8" ht="45.75" customHeight="1">
      <c r="B60" s="135"/>
      <c r="C60" s="1257" t="s">
        <v>586</v>
      </c>
      <c r="D60" s="1258"/>
      <c r="E60" s="1259"/>
      <c r="F60" s="136">
        <v>207</v>
      </c>
      <c r="G60" s="136">
        <v>184</v>
      </c>
      <c r="H60" s="137">
        <v>165</v>
      </c>
    </row>
    <row r="61" spans="2:8" ht="45.75" customHeight="1">
      <c r="B61" s="135"/>
      <c r="C61" s="1257" t="s">
        <v>587</v>
      </c>
      <c r="D61" s="1258"/>
      <c r="E61" s="1259"/>
      <c r="F61" s="136">
        <v>61</v>
      </c>
      <c r="G61" s="136">
        <v>78</v>
      </c>
      <c r="H61" s="137">
        <v>76</v>
      </c>
    </row>
    <row r="62" spans="2:8" ht="45.75" customHeight="1" thickBot="1">
      <c r="B62" s="138"/>
      <c r="C62" s="1260" t="s">
        <v>588</v>
      </c>
      <c r="D62" s="1261"/>
      <c r="E62" s="1262"/>
      <c r="F62" s="139">
        <v>23</v>
      </c>
      <c r="G62" s="139">
        <v>23</v>
      </c>
      <c r="H62" s="140">
        <v>23</v>
      </c>
    </row>
    <row r="63" spans="2:8" ht="52.5" customHeight="1" thickBot="1">
      <c r="B63" s="141"/>
      <c r="C63" s="1263" t="s">
        <v>52</v>
      </c>
      <c r="D63" s="1263"/>
      <c r="E63" s="1264"/>
      <c r="F63" s="142">
        <v>2730</v>
      </c>
      <c r="G63" s="142">
        <v>1953</v>
      </c>
      <c r="H63" s="143">
        <v>1759</v>
      </c>
    </row>
    <row r="64" spans="2:8" ht="15" customHeight="1"/>
  </sheetData>
  <sheetProtection algorithmName="SHA-512" hashValue="FmgnDKcaFcsOb+ALikoKnNTDLVCoKYFSwzeoh80/IszkXfos394E2DF00R4/xzP0lrx+qvZA4I1iifz5r3tVjg==" saltValue="DNvXbOa+VaZ+nplkKjTe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53</v>
      </c>
      <c r="E2" s="155"/>
      <c r="F2" s="156" t="s">
        <v>553</v>
      </c>
      <c r="G2" s="157"/>
      <c r="H2" s="158"/>
    </row>
    <row r="3" spans="1:8">
      <c r="A3" s="154" t="s">
        <v>546</v>
      </c>
      <c r="B3" s="159"/>
      <c r="C3" s="160"/>
      <c r="D3" s="161">
        <v>380306</v>
      </c>
      <c r="E3" s="162"/>
      <c r="F3" s="163">
        <v>109920</v>
      </c>
      <c r="G3" s="164"/>
      <c r="H3" s="165"/>
    </row>
    <row r="4" spans="1:8">
      <c r="A4" s="166"/>
      <c r="B4" s="167"/>
      <c r="C4" s="168"/>
      <c r="D4" s="169">
        <v>257122</v>
      </c>
      <c r="E4" s="170"/>
      <c r="F4" s="171">
        <v>62739</v>
      </c>
      <c r="G4" s="172"/>
      <c r="H4" s="173"/>
    </row>
    <row r="5" spans="1:8">
      <c r="A5" s="154" t="s">
        <v>548</v>
      </c>
      <c r="B5" s="159"/>
      <c r="C5" s="160"/>
      <c r="D5" s="161">
        <v>404342</v>
      </c>
      <c r="E5" s="162"/>
      <c r="F5" s="163">
        <v>119882</v>
      </c>
      <c r="G5" s="164"/>
      <c r="H5" s="165"/>
    </row>
    <row r="6" spans="1:8">
      <c r="A6" s="166"/>
      <c r="B6" s="167"/>
      <c r="C6" s="168"/>
      <c r="D6" s="169">
        <v>245648</v>
      </c>
      <c r="E6" s="170"/>
      <c r="F6" s="171">
        <v>66481</v>
      </c>
      <c r="G6" s="172"/>
      <c r="H6" s="173"/>
    </row>
    <row r="7" spans="1:8">
      <c r="A7" s="154" t="s">
        <v>549</v>
      </c>
      <c r="B7" s="159"/>
      <c r="C7" s="160"/>
      <c r="D7" s="161">
        <v>339318</v>
      </c>
      <c r="E7" s="162"/>
      <c r="F7" s="163">
        <v>116162</v>
      </c>
      <c r="G7" s="164"/>
      <c r="H7" s="165"/>
    </row>
    <row r="8" spans="1:8">
      <c r="A8" s="166"/>
      <c r="B8" s="167"/>
      <c r="C8" s="168"/>
      <c r="D8" s="169">
        <v>174164</v>
      </c>
      <c r="E8" s="170"/>
      <c r="F8" s="171">
        <v>61562</v>
      </c>
      <c r="G8" s="172"/>
      <c r="H8" s="173"/>
    </row>
    <row r="9" spans="1:8">
      <c r="A9" s="154" t="s">
        <v>550</v>
      </c>
      <c r="B9" s="159"/>
      <c r="C9" s="160"/>
      <c r="D9" s="161">
        <v>294698</v>
      </c>
      <c r="E9" s="162"/>
      <c r="F9" s="163">
        <v>121449</v>
      </c>
      <c r="G9" s="164"/>
      <c r="H9" s="165"/>
    </row>
    <row r="10" spans="1:8">
      <c r="A10" s="166"/>
      <c r="B10" s="167"/>
      <c r="C10" s="168"/>
      <c r="D10" s="169">
        <v>160058</v>
      </c>
      <c r="E10" s="170"/>
      <c r="F10" s="171">
        <v>62922</v>
      </c>
      <c r="G10" s="172"/>
      <c r="H10" s="173"/>
    </row>
    <row r="11" spans="1:8">
      <c r="A11" s="154" t="s">
        <v>551</v>
      </c>
      <c r="B11" s="159"/>
      <c r="C11" s="160"/>
      <c r="D11" s="161">
        <v>299941</v>
      </c>
      <c r="E11" s="162"/>
      <c r="F11" s="163">
        <v>145139</v>
      </c>
      <c r="G11" s="164"/>
      <c r="H11" s="165"/>
    </row>
    <row r="12" spans="1:8">
      <c r="A12" s="166"/>
      <c r="B12" s="167"/>
      <c r="C12" s="174"/>
      <c r="D12" s="169">
        <v>216484</v>
      </c>
      <c r="E12" s="170"/>
      <c r="F12" s="171">
        <v>83762</v>
      </c>
      <c r="G12" s="172"/>
      <c r="H12" s="173"/>
    </row>
    <row r="13" spans="1:8">
      <c r="A13" s="154"/>
      <c r="B13" s="159"/>
      <c r="C13" s="175"/>
      <c r="D13" s="176">
        <v>343721</v>
      </c>
      <c r="E13" s="177"/>
      <c r="F13" s="178">
        <v>122510</v>
      </c>
      <c r="G13" s="179"/>
      <c r="H13" s="165"/>
    </row>
    <row r="14" spans="1:8">
      <c r="A14" s="166"/>
      <c r="B14" s="167"/>
      <c r="C14" s="168"/>
      <c r="D14" s="169">
        <v>210695</v>
      </c>
      <c r="E14" s="170"/>
      <c r="F14" s="171">
        <v>67493</v>
      </c>
      <c r="G14" s="172"/>
      <c r="H14" s="173"/>
    </row>
    <row r="17" spans="1:11">
      <c r="A17" s="150" t="s">
        <v>54</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55</v>
      </c>
      <c r="B19" s="180">
        <f>ROUND(VALUE(SUBSTITUTE(実質収支比率等に係る経年分析!F$48,"▲","-")),2)</f>
        <v>6.82</v>
      </c>
      <c r="C19" s="180">
        <f>ROUND(VALUE(SUBSTITUTE(実質収支比率等に係る経年分析!G$48,"▲","-")),2)</f>
        <v>0.93</v>
      </c>
      <c r="D19" s="180">
        <f>ROUND(VALUE(SUBSTITUTE(実質収支比率等に係る経年分析!H$48,"▲","-")),2)</f>
        <v>1</v>
      </c>
      <c r="E19" s="180">
        <f>ROUND(VALUE(SUBSTITUTE(実質収支比率等に係る経年分析!I$48,"▲","-")),2)</f>
        <v>6.8</v>
      </c>
      <c r="F19" s="180">
        <f>ROUND(VALUE(SUBSTITUTE(実質収支比率等に係る経年分析!J$48,"▲","-")),2)</f>
        <v>2.62</v>
      </c>
    </row>
    <row r="20" spans="1:11">
      <c r="A20" s="180" t="s">
        <v>56</v>
      </c>
      <c r="B20" s="180">
        <f>ROUND(VALUE(SUBSTITUTE(実質収支比率等に係る経年分析!F$47,"▲","-")),2)</f>
        <v>18.13</v>
      </c>
      <c r="C20" s="180">
        <f>ROUND(VALUE(SUBSTITUTE(実質収支比率等に係る経年分析!G$47,"▲","-")),2)</f>
        <v>17.899999999999999</v>
      </c>
      <c r="D20" s="180">
        <f>ROUND(VALUE(SUBSTITUTE(実質収支比率等に係る経年分析!H$47,"▲","-")),2)</f>
        <v>17.41</v>
      </c>
      <c r="E20" s="180">
        <f>ROUND(VALUE(SUBSTITUTE(実質収支比率等に係る経年分析!I$47,"▲","-")),2)</f>
        <v>11.13</v>
      </c>
      <c r="F20" s="180">
        <f>ROUND(VALUE(SUBSTITUTE(実質収支比率等に係る経年分析!J$47,"▲","-")),2)</f>
        <v>8.17</v>
      </c>
    </row>
    <row r="21" spans="1:11">
      <c r="A21" s="180" t="s">
        <v>57</v>
      </c>
      <c r="B21" s="180">
        <f>IF(ISNUMBER(VALUE(SUBSTITUTE(実質収支比率等に係る経年分析!F$49,"▲","-"))),ROUND(VALUE(SUBSTITUTE(実質収支比率等に係る経年分析!F$49,"▲","-")),2),NA())</f>
        <v>2.66</v>
      </c>
      <c r="C21" s="180">
        <f>IF(ISNUMBER(VALUE(SUBSTITUTE(実質収支比率等に係る経年分析!G$49,"▲","-"))),ROUND(VALUE(SUBSTITUTE(実質収支比率等に係る経年分析!G$49,"▲","-")),2),NA())</f>
        <v>-5.68</v>
      </c>
      <c r="D21" s="180">
        <f>IF(ISNUMBER(VALUE(SUBSTITUTE(実質収支比率等に係る経年分析!H$49,"▲","-"))),ROUND(VALUE(SUBSTITUTE(実質収支比率等に係る経年分析!H$49,"▲","-")),2),NA())</f>
        <v>0.18</v>
      </c>
      <c r="E21" s="180">
        <f>IF(ISNUMBER(VALUE(SUBSTITUTE(実質収支比率等に係る経年分析!I$49,"▲","-"))),ROUND(VALUE(SUBSTITUTE(実質収支比率等に係る経年分析!I$49,"▲","-")),2),NA())</f>
        <v>-0.7</v>
      </c>
      <c r="F21" s="180">
        <f>IF(ISNUMBER(VALUE(SUBSTITUTE(実質収支比率等に係る経年分析!J$49,"▲","-"))),ROUND(VALUE(SUBSTITUTE(実質収支比率等に係る経年分析!J$49,"▲","-")),2),NA())</f>
        <v>-7.07</v>
      </c>
    </row>
    <row r="24" spans="1:11">
      <c r="A24" s="150" t="s">
        <v>58</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59</v>
      </c>
      <c r="C26" s="181" t="s">
        <v>60</v>
      </c>
      <c r="D26" s="181" t="s">
        <v>59</v>
      </c>
      <c r="E26" s="181" t="s">
        <v>60</v>
      </c>
      <c r="F26" s="181" t="s">
        <v>59</v>
      </c>
      <c r="G26" s="181" t="s">
        <v>60</v>
      </c>
      <c r="H26" s="181" t="s">
        <v>59</v>
      </c>
      <c r="I26" s="181" t="s">
        <v>60</v>
      </c>
      <c r="J26" s="181" t="s">
        <v>59</v>
      </c>
      <c r="K26" s="181" t="s">
        <v>60</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str">
        <f>IF(連結実質赤字比率に係る赤字・黒字の構成分析!C$38="",NA(),連結実質赤字比率に係る赤字・黒字の構成分析!C$38)</f>
        <v>水道事業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c r="A33" s="181" t="str">
        <f>IF(連結実質赤字比率に係る赤字・黒字の構成分析!C$37="",NA(),連結実質赤字比率に係る赤字・黒字の構成分析!C$37)</f>
        <v>国民健康保険事業勘定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0.01</v>
      </c>
    </row>
    <row r="34" spans="1:16">
      <c r="A34" s="181" t="str">
        <f>IF(連結実質赤字比率に係る赤字・黒字の構成分析!C$36="",NA(),連結実質赤字比率に係る赤字・黒字の構成分析!C$36)</f>
        <v>後期高齢者医療事業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0.05</v>
      </c>
    </row>
    <row r="35" spans="1:16">
      <c r="A35" s="181" t="str">
        <f>IF(連結実質赤字比率に係る赤字・黒字の構成分析!C$35="",NA(),連結実質赤字比率に係る赤字・黒字の構成分析!C$35)</f>
        <v>介護保険事業勘定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1.1200000000000001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0.17</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6.81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2.62</v>
      </c>
    </row>
    <row r="39" spans="1:16">
      <c r="A39" s="150" t="s">
        <v>61</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c r="A42" s="182" t="s">
        <v>64</v>
      </c>
      <c r="B42" s="182"/>
      <c r="C42" s="182"/>
      <c r="D42" s="182">
        <f>'実質公債費比率（分子）の構造'!K$52</f>
        <v>431</v>
      </c>
      <c r="E42" s="182"/>
      <c r="F42" s="182"/>
      <c r="G42" s="182">
        <f>'実質公債費比率（分子）の構造'!L$52</f>
        <v>443</v>
      </c>
      <c r="H42" s="182"/>
      <c r="I42" s="182"/>
      <c r="J42" s="182">
        <f>'実質公債費比率（分子）の構造'!M$52</f>
        <v>494</v>
      </c>
      <c r="K42" s="182"/>
      <c r="L42" s="182"/>
      <c r="M42" s="182">
        <f>'実質公債費比率（分子）の構造'!N$52</f>
        <v>524</v>
      </c>
      <c r="N42" s="182"/>
      <c r="O42" s="182"/>
      <c r="P42" s="182">
        <f>'実質公債費比率（分子）の構造'!O$52</f>
        <v>564</v>
      </c>
    </row>
    <row r="43" spans="1:16">
      <c r="A43" s="182" t="s">
        <v>18</v>
      </c>
      <c r="B43" s="182">
        <f>'実質公債費比率（分子）の構造'!K$51</f>
        <v>0</v>
      </c>
      <c r="C43" s="182"/>
      <c r="D43" s="182"/>
      <c r="E43" s="182">
        <f>'実質公債費比率（分子）の構造'!L$51</f>
        <v>2</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49</v>
      </c>
      <c r="C45" s="182"/>
      <c r="D45" s="182"/>
      <c r="E45" s="182">
        <f>'実質公債費比率（分子）の構造'!L$49</f>
        <v>58</v>
      </c>
      <c r="F45" s="182"/>
      <c r="G45" s="182"/>
      <c r="H45" s="182">
        <f>'実質公債費比率（分子）の構造'!M$49</f>
        <v>58</v>
      </c>
      <c r="I45" s="182"/>
      <c r="J45" s="182"/>
      <c r="K45" s="182">
        <f>'実質公債費比率（分子）の構造'!N$49</f>
        <v>57</v>
      </c>
      <c r="L45" s="182"/>
      <c r="M45" s="182"/>
      <c r="N45" s="182">
        <f>'実質公債費比率（分子）の構造'!O$49</f>
        <v>57</v>
      </c>
      <c r="O45" s="182"/>
      <c r="P45" s="182"/>
    </row>
    <row r="46" spans="1:16">
      <c r="A46" s="182" t="s">
        <v>67</v>
      </c>
      <c r="B46" s="182">
        <f>'実質公債費比率（分子）の構造'!K$48</f>
        <v>23</v>
      </c>
      <c r="C46" s="182"/>
      <c r="D46" s="182"/>
      <c r="E46" s="182">
        <f>'実質公債費比率（分子）の構造'!L$48</f>
        <v>22</v>
      </c>
      <c r="F46" s="182"/>
      <c r="G46" s="182"/>
      <c r="H46" s="182">
        <f>'実質公債費比率（分子）の構造'!M$48</f>
        <v>19</v>
      </c>
      <c r="I46" s="182"/>
      <c r="J46" s="182"/>
      <c r="K46" s="182">
        <f>'実質公債費比率（分子）の構造'!N$48</f>
        <v>20</v>
      </c>
      <c r="L46" s="182"/>
      <c r="M46" s="182"/>
      <c r="N46" s="182">
        <f>'実質公債費比率（分子）の構造'!O$48</f>
        <v>17</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657</v>
      </c>
      <c r="C49" s="182"/>
      <c r="D49" s="182"/>
      <c r="E49" s="182">
        <f>'実質公債費比率（分子）の構造'!L$45</f>
        <v>684</v>
      </c>
      <c r="F49" s="182"/>
      <c r="G49" s="182"/>
      <c r="H49" s="182">
        <f>'実質公債費比率（分子）の構造'!M$45</f>
        <v>776</v>
      </c>
      <c r="I49" s="182"/>
      <c r="J49" s="182"/>
      <c r="K49" s="182">
        <f>'実質公債費比率（分子）の構造'!N$45</f>
        <v>787</v>
      </c>
      <c r="L49" s="182"/>
      <c r="M49" s="182"/>
      <c r="N49" s="182">
        <f>'実質公債費比率（分子）の構造'!O$45</f>
        <v>826</v>
      </c>
      <c r="O49" s="182"/>
      <c r="P49" s="182"/>
    </row>
    <row r="50" spans="1:16">
      <c r="A50" s="182" t="s">
        <v>71</v>
      </c>
      <c r="B50" s="182" t="e">
        <f>NA()</f>
        <v>#N/A</v>
      </c>
      <c r="C50" s="182">
        <f>IF(ISNUMBER('実質公債費比率（分子）の構造'!K$53),'実質公債費比率（分子）の構造'!K$53,NA())</f>
        <v>298</v>
      </c>
      <c r="D50" s="182" t="e">
        <f>NA()</f>
        <v>#N/A</v>
      </c>
      <c r="E50" s="182" t="e">
        <f>NA()</f>
        <v>#N/A</v>
      </c>
      <c r="F50" s="182">
        <f>IF(ISNUMBER('実質公債費比率（分子）の構造'!L$53),'実質公債費比率（分子）の構造'!L$53,NA())</f>
        <v>323</v>
      </c>
      <c r="G50" s="182" t="e">
        <f>NA()</f>
        <v>#N/A</v>
      </c>
      <c r="H50" s="182" t="e">
        <f>NA()</f>
        <v>#N/A</v>
      </c>
      <c r="I50" s="182">
        <f>IF(ISNUMBER('実質公債費比率（分子）の構造'!M$53),'実質公債費比率（分子）の構造'!M$53,NA())</f>
        <v>359</v>
      </c>
      <c r="J50" s="182" t="e">
        <f>NA()</f>
        <v>#N/A</v>
      </c>
      <c r="K50" s="182" t="e">
        <f>NA()</f>
        <v>#N/A</v>
      </c>
      <c r="L50" s="182">
        <f>IF(ISNUMBER('実質公債費比率（分子）の構造'!N$53),'実質公債費比率（分子）の構造'!N$53,NA())</f>
        <v>340</v>
      </c>
      <c r="M50" s="182" t="e">
        <f>NA()</f>
        <v>#N/A</v>
      </c>
      <c r="N50" s="182" t="e">
        <f>NA()</f>
        <v>#N/A</v>
      </c>
      <c r="O50" s="182">
        <f>IF(ISNUMBER('実質公債費比率（分子）の構造'!O$53),'実質公債費比率（分子）の構造'!O$53,NA())</f>
        <v>336</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44</v>
      </c>
      <c r="B56" s="181"/>
      <c r="C56" s="181"/>
      <c r="D56" s="181">
        <f>'将来負担比率（分子）の構造'!I$52</f>
        <v>5036</v>
      </c>
      <c r="E56" s="181"/>
      <c r="F56" s="181"/>
      <c r="G56" s="181">
        <f>'将来負担比率（分子）の構造'!J$52</f>
        <v>5505</v>
      </c>
      <c r="H56" s="181"/>
      <c r="I56" s="181"/>
      <c r="J56" s="181">
        <f>'将来負担比率（分子）の構造'!K$52</f>
        <v>5788</v>
      </c>
      <c r="K56" s="181"/>
      <c r="L56" s="181"/>
      <c r="M56" s="181">
        <f>'将来負担比率（分子）の構造'!L$52</f>
        <v>6117</v>
      </c>
      <c r="N56" s="181"/>
      <c r="O56" s="181"/>
      <c r="P56" s="181">
        <f>'将来負担比率（分子）の構造'!M$52</f>
        <v>6543</v>
      </c>
    </row>
    <row r="57" spans="1:16">
      <c r="A57" s="181" t="s">
        <v>43</v>
      </c>
      <c r="B57" s="181"/>
      <c r="C57" s="181"/>
      <c r="D57" s="181">
        <f>'将来負担比率（分子）の構造'!I$51</f>
        <v>304</v>
      </c>
      <c r="E57" s="181"/>
      <c r="F57" s="181"/>
      <c r="G57" s="181">
        <f>'将来負担比率（分子）の構造'!J$51</f>
        <v>456</v>
      </c>
      <c r="H57" s="181"/>
      <c r="I57" s="181"/>
      <c r="J57" s="181">
        <f>'将来負担比率（分子）の構造'!K$51</f>
        <v>492</v>
      </c>
      <c r="K57" s="181"/>
      <c r="L57" s="181"/>
      <c r="M57" s="181">
        <f>'将来負担比率（分子）の構造'!L$51</f>
        <v>525</v>
      </c>
      <c r="N57" s="181"/>
      <c r="O57" s="181"/>
      <c r="P57" s="181">
        <f>'将来負担比率（分子）の構造'!M$51</f>
        <v>496</v>
      </c>
    </row>
    <row r="58" spans="1:16">
      <c r="A58" s="181" t="s">
        <v>42</v>
      </c>
      <c r="B58" s="181"/>
      <c r="C58" s="181"/>
      <c r="D58" s="181">
        <f>'将来負担比率（分子）の構造'!I$50</f>
        <v>1825</v>
      </c>
      <c r="E58" s="181"/>
      <c r="F58" s="181"/>
      <c r="G58" s="181">
        <f>'将来負担比率（分子）の構造'!J$50</f>
        <v>1863</v>
      </c>
      <c r="H58" s="181"/>
      <c r="I58" s="181"/>
      <c r="J58" s="181">
        <f>'将来負担比率（分子）の構造'!K$50</f>
        <v>1611</v>
      </c>
      <c r="K58" s="181"/>
      <c r="L58" s="181"/>
      <c r="M58" s="181">
        <f>'将来負担比率（分子）の構造'!L$50</f>
        <v>1215</v>
      </c>
      <c r="N58" s="181"/>
      <c r="O58" s="181"/>
      <c r="P58" s="181">
        <f>'将来負担比率（分子）の構造'!M$50</f>
        <v>1090</v>
      </c>
    </row>
    <row r="59" spans="1:16">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37</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36</v>
      </c>
      <c r="B62" s="181">
        <f>'将来負担比率（分子）の構造'!I$45</f>
        <v>1538</v>
      </c>
      <c r="C62" s="181"/>
      <c r="D62" s="181"/>
      <c r="E62" s="181">
        <f>'将来負担比率（分子）の構造'!J$45</f>
        <v>1466</v>
      </c>
      <c r="F62" s="181"/>
      <c r="G62" s="181"/>
      <c r="H62" s="181">
        <f>'将来負担比率（分子）の構造'!K$45</f>
        <v>1420</v>
      </c>
      <c r="I62" s="181"/>
      <c r="J62" s="181"/>
      <c r="K62" s="181">
        <f>'将来負担比率（分子）の構造'!L$45</f>
        <v>1394</v>
      </c>
      <c r="L62" s="181"/>
      <c r="M62" s="181"/>
      <c r="N62" s="181">
        <f>'将来負担比率（分子）の構造'!M$45</f>
        <v>1367</v>
      </c>
      <c r="O62" s="181"/>
      <c r="P62" s="181"/>
    </row>
    <row r="63" spans="1:16">
      <c r="A63" s="181" t="s">
        <v>35</v>
      </c>
      <c r="B63" s="181">
        <f>'将来負担比率（分子）の構造'!I$44</f>
        <v>461</v>
      </c>
      <c r="C63" s="181"/>
      <c r="D63" s="181"/>
      <c r="E63" s="181">
        <f>'将来負担比率（分子）の構造'!J$44</f>
        <v>407</v>
      </c>
      <c r="F63" s="181"/>
      <c r="G63" s="181"/>
      <c r="H63" s="181">
        <f>'将来負担比率（分子）の構造'!K$44</f>
        <v>352</v>
      </c>
      <c r="I63" s="181"/>
      <c r="J63" s="181"/>
      <c r="K63" s="181">
        <f>'将来負担比率（分子）の構造'!L$44</f>
        <v>297</v>
      </c>
      <c r="L63" s="181"/>
      <c r="M63" s="181"/>
      <c r="N63" s="181">
        <f>'将来負担比率（分子）の構造'!M$44</f>
        <v>243</v>
      </c>
      <c r="O63" s="181"/>
      <c r="P63" s="181"/>
    </row>
    <row r="64" spans="1:16">
      <c r="A64" s="181" t="s">
        <v>34</v>
      </c>
      <c r="B64" s="181">
        <f>'将来負担比率（分子）の構造'!I$43</f>
        <v>353</v>
      </c>
      <c r="C64" s="181"/>
      <c r="D64" s="181"/>
      <c r="E64" s="181">
        <f>'将来負担比率（分子）の構造'!J$43</f>
        <v>443</v>
      </c>
      <c r="F64" s="181"/>
      <c r="G64" s="181"/>
      <c r="H64" s="181">
        <f>'将来負担比率（分子）の構造'!K$43</f>
        <v>330</v>
      </c>
      <c r="I64" s="181"/>
      <c r="J64" s="181"/>
      <c r="K64" s="181">
        <f>'将来負担比率（分子）の構造'!L$43</f>
        <v>318</v>
      </c>
      <c r="L64" s="181"/>
      <c r="M64" s="181"/>
      <c r="N64" s="181">
        <f>'将来負担比率（分子）の構造'!M$43</f>
        <v>300</v>
      </c>
      <c r="O64" s="181"/>
      <c r="P64" s="181"/>
    </row>
    <row r="65" spans="1:16">
      <c r="A65" s="181" t="s">
        <v>33</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32</v>
      </c>
      <c r="B66" s="181">
        <f>'将来負担比率（分子）の構造'!I$41</f>
        <v>8287</v>
      </c>
      <c r="C66" s="181"/>
      <c r="D66" s="181"/>
      <c r="E66" s="181">
        <f>'将来負担比率（分子）の構造'!J$41</f>
        <v>8996</v>
      </c>
      <c r="F66" s="181"/>
      <c r="G66" s="181"/>
      <c r="H66" s="181">
        <f>'将来負担比率（分子）の構造'!K$41</f>
        <v>9280</v>
      </c>
      <c r="I66" s="181"/>
      <c r="J66" s="181"/>
      <c r="K66" s="181">
        <f>'将来負担比率（分子）の構造'!L$41</f>
        <v>9541</v>
      </c>
      <c r="L66" s="181"/>
      <c r="M66" s="181"/>
      <c r="N66" s="181">
        <f>'将来負担比率（分子）の構造'!M$41</f>
        <v>9955</v>
      </c>
      <c r="O66" s="181"/>
      <c r="P66" s="181"/>
    </row>
    <row r="67" spans="1:16">
      <c r="A67" s="181" t="s">
        <v>75</v>
      </c>
      <c r="B67" s="181" t="e">
        <f>NA()</f>
        <v>#N/A</v>
      </c>
      <c r="C67" s="181">
        <f>IF(ISNUMBER('将来負担比率（分子）の構造'!I$53), IF('将来負担比率（分子）の構造'!I$53 &lt; 0, 0, '将来負担比率（分子）の構造'!I$53), NA())</f>
        <v>3474</v>
      </c>
      <c r="D67" s="181" t="e">
        <f>NA()</f>
        <v>#N/A</v>
      </c>
      <c r="E67" s="181" t="e">
        <f>NA()</f>
        <v>#N/A</v>
      </c>
      <c r="F67" s="181">
        <f>IF(ISNUMBER('将来負担比率（分子）の構造'!J$53), IF('将来負担比率（分子）の構造'!J$53 &lt; 0, 0, '将来負担比率（分子）の構造'!J$53), NA())</f>
        <v>3488</v>
      </c>
      <c r="G67" s="181" t="e">
        <f>NA()</f>
        <v>#N/A</v>
      </c>
      <c r="H67" s="181" t="e">
        <f>NA()</f>
        <v>#N/A</v>
      </c>
      <c r="I67" s="181">
        <f>IF(ISNUMBER('将来負担比率（分子）の構造'!K$53), IF('将来負担比率（分子）の構造'!K$53 &lt; 0, 0, '将来負担比率（分子）の構造'!K$53), NA())</f>
        <v>3491</v>
      </c>
      <c r="J67" s="181" t="e">
        <f>NA()</f>
        <v>#N/A</v>
      </c>
      <c r="K67" s="181" t="e">
        <f>NA()</f>
        <v>#N/A</v>
      </c>
      <c r="L67" s="181">
        <f>IF(ISNUMBER('将来負担比率（分子）の構造'!L$53), IF('将来負担比率（分子）の構造'!L$53 &lt; 0, 0, '将来負担比率（分子）の構造'!L$53), NA())</f>
        <v>3693</v>
      </c>
      <c r="M67" s="181" t="e">
        <f>NA()</f>
        <v>#N/A</v>
      </c>
      <c r="N67" s="181" t="e">
        <f>NA()</f>
        <v>#N/A</v>
      </c>
      <c r="O67" s="181">
        <f>IF(ISNUMBER('将来負担比率（分子）の構造'!M$53), IF('将来負担比率（分子）の構造'!M$53 &lt; 0, 0, '将来負担比率（分子）の構造'!M$53), NA())</f>
        <v>3737</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578</v>
      </c>
      <c r="C72" s="185">
        <f>基金残高に係る経年分析!G55</f>
        <v>365</v>
      </c>
      <c r="D72" s="185">
        <f>基金残高に係る経年分析!H55</f>
        <v>269</v>
      </c>
    </row>
    <row r="73" spans="1:16">
      <c r="A73" s="184" t="s">
        <v>78</v>
      </c>
      <c r="B73" s="185">
        <f>基金残高に係る経年分析!F56</f>
        <v>408</v>
      </c>
      <c r="C73" s="185">
        <f>基金残高に係る経年分析!G56</f>
        <v>243</v>
      </c>
      <c r="D73" s="185">
        <f>基金残高に係る経年分析!H56</f>
        <v>243</v>
      </c>
    </row>
    <row r="74" spans="1:16">
      <c r="A74" s="184" t="s">
        <v>79</v>
      </c>
      <c r="B74" s="185">
        <f>基金残高に係る経年分析!F57</f>
        <v>1744</v>
      </c>
      <c r="C74" s="185">
        <f>基金残高に係る経年分析!G57</f>
        <v>1345</v>
      </c>
      <c r="D74" s="185">
        <f>基金残高に係る経年分析!H57</f>
        <v>1247</v>
      </c>
    </row>
  </sheetData>
  <sheetProtection algorithmName="SHA-512" hashValue="mnbXlluT3ZqeYyOPzhoFTtL+5gzFJVUIJMYVnRNNHUnNd564uLMi3EDL04SUvmfjPrpUxDa5d44Ue55x+awUfg==" saltValue="vKLTeI8Ii/f7sWMXEXCa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215</v>
      </c>
      <c r="DI1" s="622"/>
      <c r="DJ1" s="622"/>
      <c r="DK1" s="622"/>
      <c r="DL1" s="622"/>
      <c r="DM1" s="622"/>
      <c r="DN1" s="623"/>
      <c r="DO1" s="226"/>
      <c r="DP1" s="621" t="s">
        <v>216</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218</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219</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220</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221</v>
      </c>
      <c r="S4" s="625"/>
      <c r="T4" s="625"/>
      <c r="U4" s="625"/>
      <c r="V4" s="625"/>
      <c r="W4" s="625"/>
      <c r="X4" s="625"/>
      <c r="Y4" s="626"/>
      <c r="Z4" s="624" t="s">
        <v>222</v>
      </c>
      <c r="AA4" s="625"/>
      <c r="AB4" s="625"/>
      <c r="AC4" s="626"/>
      <c r="AD4" s="624" t="s">
        <v>223</v>
      </c>
      <c r="AE4" s="625"/>
      <c r="AF4" s="625"/>
      <c r="AG4" s="625"/>
      <c r="AH4" s="625"/>
      <c r="AI4" s="625"/>
      <c r="AJ4" s="625"/>
      <c r="AK4" s="626"/>
      <c r="AL4" s="624" t="s">
        <v>222</v>
      </c>
      <c r="AM4" s="625"/>
      <c r="AN4" s="625"/>
      <c r="AO4" s="626"/>
      <c r="AP4" s="630" t="s">
        <v>224</v>
      </c>
      <c r="AQ4" s="630"/>
      <c r="AR4" s="630"/>
      <c r="AS4" s="630"/>
      <c r="AT4" s="630"/>
      <c r="AU4" s="630"/>
      <c r="AV4" s="630"/>
      <c r="AW4" s="630"/>
      <c r="AX4" s="630"/>
      <c r="AY4" s="630"/>
      <c r="AZ4" s="630"/>
      <c r="BA4" s="630"/>
      <c r="BB4" s="630"/>
      <c r="BC4" s="630"/>
      <c r="BD4" s="630"/>
      <c r="BE4" s="630"/>
      <c r="BF4" s="630"/>
      <c r="BG4" s="630" t="s">
        <v>225</v>
      </c>
      <c r="BH4" s="630"/>
      <c r="BI4" s="630"/>
      <c r="BJ4" s="630"/>
      <c r="BK4" s="630"/>
      <c r="BL4" s="630"/>
      <c r="BM4" s="630"/>
      <c r="BN4" s="630"/>
      <c r="BO4" s="630" t="s">
        <v>222</v>
      </c>
      <c r="BP4" s="630"/>
      <c r="BQ4" s="630"/>
      <c r="BR4" s="630"/>
      <c r="BS4" s="630" t="s">
        <v>226</v>
      </c>
      <c r="BT4" s="630"/>
      <c r="BU4" s="630"/>
      <c r="BV4" s="630"/>
      <c r="BW4" s="630"/>
      <c r="BX4" s="630"/>
      <c r="BY4" s="630"/>
      <c r="BZ4" s="630"/>
      <c r="CA4" s="630"/>
      <c r="CB4" s="630"/>
      <c r="CD4" s="627" t="s">
        <v>227</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228</v>
      </c>
      <c r="C5" s="632"/>
      <c r="D5" s="632"/>
      <c r="E5" s="632"/>
      <c r="F5" s="632"/>
      <c r="G5" s="632"/>
      <c r="H5" s="632"/>
      <c r="I5" s="632"/>
      <c r="J5" s="632"/>
      <c r="K5" s="632"/>
      <c r="L5" s="632"/>
      <c r="M5" s="632"/>
      <c r="N5" s="632"/>
      <c r="O5" s="632"/>
      <c r="P5" s="632"/>
      <c r="Q5" s="633"/>
      <c r="R5" s="634">
        <v>934714</v>
      </c>
      <c r="S5" s="635"/>
      <c r="T5" s="635"/>
      <c r="U5" s="635"/>
      <c r="V5" s="635"/>
      <c r="W5" s="635"/>
      <c r="X5" s="635"/>
      <c r="Y5" s="636"/>
      <c r="Z5" s="637">
        <v>9.8000000000000007</v>
      </c>
      <c r="AA5" s="637"/>
      <c r="AB5" s="637"/>
      <c r="AC5" s="637"/>
      <c r="AD5" s="638">
        <v>934714</v>
      </c>
      <c r="AE5" s="638"/>
      <c r="AF5" s="638"/>
      <c r="AG5" s="638"/>
      <c r="AH5" s="638"/>
      <c r="AI5" s="638"/>
      <c r="AJ5" s="638"/>
      <c r="AK5" s="638"/>
      <c r="AL5" s="639">
        <v>29.1</v>
      </c>
      <c r="AM5" s="640"/>
      <c r="AN5" s="640"/>
      <c r="AO5" s="641"/>
      <c r="AP5" s="631" t="s">
        <v>229</v>
      </c>
      <c r="AQ5" s="632"/>
      <c r="AR5" s="632"/>
      <c r="AS5" s="632"/>
      <c r="AT5" s="632"/>
      <c r="AU5" s="632"/>
      <c r="AV5" s="632"/>
      <c r="AW5" s="632"/>
      <c r="AX5" s="632"/>
      <c r="AY5" s="632"/>
      <c r="AZ5" s="632"/>
      <c r="BA5" s="632"/>
      <c r="BB5" s="632"/>
      <c r="BC5" s="632"/>
      <c r="BD5" s="632"/>
      <c r="BE5" s="632"/>
      <c r="BF5" s="633"/>
      <c r="BG5" s="645">
        <v>929531</v>
      </c>
      <c r="BH5" s="646"/>
      <c r="BI5" s="646"/>
      <c r="BJ5" s="646"/>
      <c r="BK5" s="646"/>
      <c r="BL5" s="646"/>
      <c r="BM5" s="646"/>
      <c r="BN5" s="647"/>
      <c r="BO5" s="648">
        <v>99.4</v>
      </c>
      <c r="BP5" s="648"/>
      <c r="BQ5" s="648"/>
      <c r="BR5" s="648"/>
      <c r="BS5" s="649" t="s">
        <v>129</v>
      </c>
      <c r="BT5" s="649"/>
      <c r="BU5" s="649"/>
      <c r="BV5" s="649"/>
      <c r="BW5" s="649"/>
      <c r="BX5" s="649"/>
      <c r="BY5" s="649"/>
      <c r="BZ5" s="649"/>
      <c r="CA5" s="649"/>
      <c r="CB5" s="653"/>
      <c r="CD5" s="627" t="s">
        <v>224</v>
      </c>
      <c r="CE5" s="628"/>
      <c r="CF5" s="628"/>
      <c r="CG5" s="628"/>
      <c r="CH5" s="628"/>
      <c r="CI5" s="628"/>
      <c r="CJ5" s="628"/>
      <c r="CK5" s="628"/>
      <c r="CL5" s="628"/>
      <c r="CM5" s="628"/>
      <c r="CN5" s="628"/>
      <c r="CO5" s="628"/>
      <c r="CP5" s="628"/>
      <c r="CQ5" s="629"/>
      <c r="CR5" s="627" t="s">
        <v>230</v>
      </c>
      <c r="CS5" s="628"/>
      <c r="CT5" s="628"/>
      <c r="CU5" s="628"/>
      <c r="CV5" s="628"/>
      <c r="CW5" s="628"/>
      <c r="CX5" s="628"/>
      <c r="CY5" s="629"/>
      <c r="CZ5" s="627" t="s">
        <v>222</v>
      </c>
      <c r="DA5" s="628"/>
      <c r="DB5" s="628"/>
      <c r="DC5" s="629"/>
      <c r="DD5" s="627" t="s">
        <v>231</v>
      </c>
      <c r="DE5" s="628"/>
      <c r="DF5" s="628"/>
      <c r="DG5" s="628"/>
      <c r="DH5" s="628"/>
      <c r="DI5" s="628"/>
      <c r="DJ5" s="628"/>
      <c r="DK5" s="628"/>
      <c r="DL5" s="628"/>
      <c r="DM5" s="628"/>
      <c r="DN5" s="628"/>
      <c r="DO5" s="628"/>
      <c r="DP5" s="629"/>
      <c r="DQ5" s="627" t="s">
        <v>232</v>
      </c>
      <c r="DR5" s="628"/>
      <c r="DS5" s="628"/>
      <c r="DT5" s="628"/>
      <c r="DU5" s="628"/>
      <c r="DV5" s="628"/>
      <c r="DW5" s="628"/>
      <c r="DX5" s="628"/>
      <c r="DY5" s="628"/>
      <c r="DZ5" s="628"/>
      <c r="EA5" s="628"/>
      <c r="EB5" s="628"/>
      <c r="EC5" s="629"/>
    </row>
    <row r="6" spans="2:143" ht="11.25" customHeight="1">
      <c r="B6" s="642" t="s">
        <v>233</v>
      </c>
      <c r="C6" s="643"/>
      <c r="D6" s="643"/>
      <c r="E6" s="643"/>
      <c r="F6" s="643"/>
      <c r="G6" s="643"/>
      <c r="H6" s="643"/>
      <c r="I6" s="643"/>
      <c r="J6" s="643"/>
      <c r="K6" s="643"/>
      <c r="L6" s="643"/>
      <c r="M6" s="643"/>
      <c r="N6" s="643"/>
      <c r="O6" s="643"/>
      <c r="P6" s="643"/>
      <c r="Q6" s="644"/>
      <c r="R6" s="645">
        <v>59238</v>
      </c>
      <c r="S6" s="646"/>
      <c r="T6" s="646"/>
      <c r="U6" s="646"/>
      <c r="V6" s="646"/>
      <c r="W6" s="646"/>
      <c r="X6" s="646"/>
      <c r="Y6" s="647"/>
      <c r="Z6" s="648">
        <v>0.6</v>
      </c>
      <c r="AA6" s="648"/>
      <c r="AB6" s="648"/>
      <c r="AC6" s="648"/>
      <c r="AD6" s="649">
        <v>59238</v>
      </c>
      <c r="AE6" s="649"/>
      <c r="AF6" s="649"/>
      <c r="AG6" s="649"/>
      <c r="AH6" s="649"/>
      <c r="AI6" s="649"/>
      <c r="AJ6" s="649"/>
      <c r="AK6" s="649"/>
      <c r="AL6" s="650">
        <v>1.8</v>
      </c>
      <c r="AM6" s="651"/>
      <c r="AN6" s="651"/>
      <c r="AO6" s="652"/>
      <c r="AP6" s="642" t="s">
        <v>234</v>
      </c>
      <c r="AQ6" s="643"/>
      <c r="AR6" s="643"/>
      <c r="AS6" s="643"/>
      <c r="AT6" s="643"/>
      <c r="AU6" s="643"/>
      <c r="AV6" s="643"/>
      <c r="AW6" s="643"/>
      <c r="AX6" s="643"/>
      <c r="AY6" s="643"/>
      <c r="AZ6" s="643"/>
      <c r="BA6" s="643"/>
      <c r="BB6" s="643"/>
      <c r="BC6" s="643"/>
      <c r="BD6" s="643"/>
      <c r="BE6" s="643"/>
      <c r="BF6" s="644"/>
      <c r="BG6" s="645">
        <v>929531</v>
      </c>
      <c r="BH6" s="646"/>
      <c r="BI6" s="646"/>
      <c r="BJ6" s="646"/>
      <c r="BK6" s="646"/>
      <c r="BL6" s="646"/>
      <c r="BM6" s="646"/>
      <c r="BN6" s="647"/>
      <c r="BO6" s="648">
        <v>99.4</v>
      </c>
      <c r="BP6" s="648"/>
      <c r="BQ6" s="648"/>
      <c r="BR6" s="648"/>
      <c r="BS6" s="649" t="s">
        <v>129</v>
      </c>
      <c r="BT6" s="649"/>
      <c r="BU6" s="649"/>
      <c r="BV6" s="649"/>
      <c r="BW6" s="649"/>
      <c r="BX6" s="649"/>
      <c r="BY6" s="649"/>
      <c r="BZ6" s="649"/>
      <c r="CA6" s="649"/>
      <c r="CB6" s="653"/>
      <c r="CD6" s="656" t="s">
        <v>235</v>
      </c>
      <c r="CE6" s="657"/>
      <c r="CF6" s="657"/>
      <c r="CG6" s="657"/>
      <c r="CH6" s="657"/>
      <c r="CI6" s="657"/>
      <c r="CJ6" s="657"/>
      <c r="CK6" s="657"/>
      <c r="CL6" s="657"/>
      <c r="CM6" s="657"/>
      <c r="CN6" s="657"/>
      <c r="CO6" s="657"/>
      <c r="CP6" s="657"/>
      <c r="CQ6" s="658"/>
      <c r="CR6" s="645">
        <v>76998</v>
      </c>
      <c r="CS6" s="646"/>
      <c r="CT6" s="646"/>
      <c r="CU6" s="646"/>
      <c r="CV6" s="646"/>
      <c r="CW6" s="646"/>
      <c r="CX6" s="646"/>
      <c r="CY6" s="647"/>
      <c r="CZ6" s="639">
        <v>0.8</v>
      </c>
      <c r="DA6" s="640"/>
      <c r="DB6" s="640"/>
      <c r="DC6" s="659"/>
      <c r="DD6" s="654" t="s">
        <v>129</v>
      </c>
      <c r="DE6" s="646"/>
      <c r="DF6" s="646"/>
      <c r="DG6" s="646"/>
      <c r="DH6" s="646"/>
      <c r="DI6" s="646"/>
      <c r="DJ6" s="646"/>
      <c r="DK6" s="646"/>
      <c r="DL6" s="646"/>
      <c r="DM6" s="646"/>
      <c r="DN6" s="646"/>
      <c r="DO6" s="646"/>
      <c r="DP6" s="647"/>
      <c r="DQ6" s="654">
        <v>76998</v>
      </c>
      <c r="DR6" s="646"/>
      <c r="DS6" s="646"/>
      <c r="DT6" s="646"/>
      <c r="DU6" s="646"/>
      <c r="DV6" s="646"/>
      <c r="DW6" s="646"/>
      <c r="DX6" s="646"/>
      <c r="DY6" s="646"/>
      <c r="DZ6" s="646"/>
      <c r="EA6" s="646"/>
      <c r="EB6" s="646"/>
      <c r="EC6" s="655"/>
    </row>
    <row r="7" spans="2:143" ht="11.25" customHeight="1">
      <c r="B7" s="642" t="s">
        <v>236</v>
      </c>
      <c r="C7" s="643"/>
      <c r="D7" s="643"/>
      <c r="E7" s="643"/>
      <c r="F7" s="643"/>
      <c r="G7" s="643"/>
      <c r="H7" s="643"/>
      <c r="I7" s="643"/>
      <c r="J7" s="643"/>
      <c r="K7" s="643"/>
      <c r="L7" s="643"/>
      <c r="M7" s="643"/>
      <c r="N7" s="643"/>
      <c r="O7" s="643"/>
      <c r="P7" s="643"/>
      <c r="Q7" s="644"/>
      <c r="R7" s="645">
        <v>1318</v>
      </c>
      <c r="S7" s="646"/>
      <c r="T7" s="646"/>
      <c r="U7" s="646"/>
      <c r="V7" s="646"/>
      <c r="W7" s="646"/>
      <c r="X7" s="646"/>
      <c r="Y7" s="647"/>
      <c r="Z7" s="648">
        <v>0</v>
      </c>
      <c r="AA7" s="648"/>
      <c r="AB7" s="648"/>
      <c r="AC7" s="648"/>
      <c r="AD7" s="649">
        <v>1318</v>
      </c>
      <c r="AE7" s="649"/>
      <c r="AF7" s="649"/>
      <c r="AG7" s="649"/>
      <c r="AH7" s="649"/>
      <c r="AI7" s="649"/>
      <c r="AJ7" s="649"/>
      <c r="AK7" s="649"/>
      <c r="AL7" s="650">
        <v>0</v>
      </c>
      <c r="AM7" s="651"/>
      <c r="AN7" s="651"/>
      <c r="AO7" s="652"/>
      <c r="AP7" s="642" t="s">
        <v>237</v>
      </c>
      <c r="AQ7" s="643"/>
      <c r="AR7" s="643"/>
      <c r="AS7" s="643"/>
      <c r="AT7" s="643"/>
      <c r="AU7" s="643"/>
      <c r="AV7" s="643"/>
      <c r="AW7" s="643"/>
      <c r="AX7" s="643"/>
      <c r="AY7" s="643"/>
      <c r="AZ7" s="643"/>
      <c r="BA7" s="643"/>
      <c r="BB7" s="643"/>
      <c r="BC7" s="643"/>
      <c r="BD7" s="643"/>
      <c r="BE7" s="643"/>
      <c r="BF7" s="644"/>
      <c r="BG7" s="645">
        <v>430747</v>
      </c>
      <c r="BH7" s="646"/>
      <c r="BI7" s="646"/>
      <c r="BJ7" s="646"/>
      <c r="BK7" s="646"/>
      <c r="BL7" s="646"/>
      <c r="BM7" s="646"/>
      <c r="BN7" s="647"/>
      <c r="BO7" s="648">
        <v>46.1</v>
      </c>
      <c r="BP7" s="648"/>
      <c r="BQ7" s="648"/>
      <c r="BR7" s="648"/>
      <c r="BS7" s="649" t="s">
        <v>129</v>
      </c>
      <c r="BT7" s="649"/>
      <c r="BU7" s="649"/>
      <c r="BV7" s="649"/>
      <c r="BW7" s="649"/>
      <c r="BX7" s="649"/>
      <c r="BY7" s="649"/>
      <c r="BZ7" s="649"/>
      <c r="CA7" s="649"/>
      <c r="CB7" s="653"/>
      <c r="CD7" s="660" t="s">
        <v>238</v>
      </c>
      <c r="CE7" s="661"/>
      <c r="CF7" s="661"/>
      <c r="CG7" s="661"/>
      <c r="CH7" s="661"/>
      <c r="CI7" s="661"/>
      <c r="CJ7" s="661"/>
      <c r="CK7" s="661"/>
      <c r="CL7" s="661"/>
      <c r="CM7" s="661"/>
      <c r="CN7" s="661"/>
      <c r="CO7" s="661"/>
      <c r="CP7" s="661"/>
      <c r="CQ7" s="662"/>
      <c r="CR7" s="645">
        <v>1489473</v>
      </c>
      <c r="CS7" s="646"/>
      <c r="CT7" s="646"/>
      <c r="CU7" s="646"/>
      <c r="CV7" s="646"/>
      <c r="CW7" s="646"/>
      <c r="CX7" s="646"/>
      <c r="CY7" s="647"/>
      <c r="CZ7" s="648">
        <v>15.8</v>
      </c>
      <c r="DA7" s="648"/>
      <c r="DB7" s="648"/>
      <c r="DC7" s="648"/>
      <c r="DD7" s="654">
        <v>68567</v>
      </c>
      <c r="DE7" s="646"/>
      <c r="DF7" s="646"/>
      <c r="DG7" s="646"/>
      <c r="DH7" s="646"/>
      <c r="DI7" s="646"/>
      <c r="DJ7" s="646"/>
      <c r="DK7" s="646"/>
      <c r="DL7" s="646"/>
      <c r="DM7" s="646"/>
      <c r="DN7" s="646"/>
      <c r="DO7" s="646"/>
      <c r="DP7" s="647"/>
      <c r="DQ7" s="654">
        <v>1000431</v>
      </c>
      <c r="DR7" s="646"/>
      <c r="DS7" s="646"/>
      <c r="DT7" s="646"/>
      <c r="DU7" s="646"/>
      <c r="DV7" s="646"/>
      <c r="DW7" s="646"/>
      <c r="DX7" s="646"/>
      <c r="DY7" s="646"/>
      <c r="DZ7" s="646"/>
      <c r="EA7" s="646"/>
      <c r="EB7" s="646"/>
      <c r="EC7" s="655"/>
    </row>
    <row r="8" spans="2:143" ht="11.25" customHeight="1">
      <c r="B8" s="642" t="s">
        <v>239</v>
      </c>
      <c r="C8" s="643"/>
      <c r="D8" s="643"/>
      <c r="E8" s="643"/>
      <c r="F8" s="643"/>
      <c r="G8" s="643"/>
      <c r="H8" s="643"/>
      <c r="I8" s="643"/>
      <c r="J8" s="643"/>
      <c r="K8" s="643"/>
      <c r="L8" s="643"/>
      <c r="M8" s="643"/>
      <c r="N8" s="643"/>
      <c r="O8" s="643"/>
      <c r="P8" s="643"/>
      <c r="Q8" s="644"/>
      <c r="R8" s="645">
        <v>6530</v>
      </c>
      <c r="S8" s="646"/>
      <c r="T8" s="646"/>
      <c r="U8" s="646"/>
      <c r="V8" s="646"/>
      <c r="W8" s="646"/>
      <c r="X8" s="646"/>
      <c r="Y8" s="647"/>
      <c r="Z8" s="648">
        <v>0.1</v>
      </c>
      <c r="AA8" s="648"/>
      <c r="AB8" s="648"/>
      <c r="AC8" s="648"/>
      <c r="AD8" s="649">
        <v>6530</v>
      </c>
      <c r="AE8" s="649"/>
      <c r="AF8" s="649"/>
      <c r="AG8" s="649"/>
      <c r="AH8" s="649"/>
      <c r="AI8" s="649"/>
      <c r="AJ8" s="649"/>
      <c r="AK8" s="649"/>
      <c r="AL8" s="650">
        <v>0.2</v>
      </c>
      <c r="AM8" s="651"/>
      <c r="AN8" s="651"/>
      <c r="AO8" s="652"/>
      <c r="AP8" s="642" t="s">
        <v>240</v>
      </c>
      <c r="AQ8" s="643"/>
      <c r="AR8" s="643"/>
      <c r="AS8" s="643"/>
      <c r="AT8" s="643"/>
      <c r="AU8" s="643"/>
      <c r="AV8" s="643"/>
      <c r="AW8" s="643"/>
      <c r="AX8" s="643"/>
      <c r="AY8" s="643"/>
      <c r="AZ8" s="643"/>
      <c r="BA8" s="643"/>
      <c r="BB8" s="643"/>
      <c r="BC8" s="643"/>
      <c r="BD8" s="643"/>
      <c r="BE8" s="643"/>
      <c r="BF8" s="644"/>
      <c r="BG8" s="645">
        <v>13697</v>
      </c>
      <c r="BH8" s="646"/>
      <c r="BI8" s="646"/>
      <c r="BJ8" s="646"/>
      <c r="BK8" s="646"/>
      <c r="BL8" s="646"/>
      <c r="BM8" s="646"/>
      <c r="BN8" s="647"/>
      <c r="BO8" s="648">
        <v>1.5</v>
      </c>
      <c r="BP8" s="648"/>
      <c r="BQ8" s="648"/>
      <c r="BR8" s="648"/>
      <c r="BS8" s="654" t="s">
        <v>129</v>
      </c>
      <c r="BT8" s="646"/>
      <c r="BU8" s="646"/>
      <c r="BV8" s="646"/>
      <c r="BW8" s="646"/>
      <c r="BX8" s="646"/>
      <c r="BY8" s="646"/>
      <c r="BZ8" s="646"/>
      <c r="CA8" s="646"/>
      <c r="CB8" s="655"/>
      <c r="CD8" s="660" t="s">
        <v>241</v>
      </c>
      <c r="CE8" s="661"/>
      <c r="CF8" s="661"/>
      <c r="CG8" s="661"/>
      <c r="CH8" s="661"/>
      <c r="CI8" s="661"/>
      <c r="CJ8" s="661"/>
      <c r="CK8" s="661"/>
      <c r="CL8" s="661"/>
      <c r="CM8" s="661"/>
      <c r="CN8" s="661"/>
      <c r="CO8" s="661"/>
      <c r="CP8" s="661"/>
      <c r="CQ8" s="662"/>
      <c r="CR8" s="645">
        <v>1431724</v>
      </c>
      <c r="CS8" s="646"/>
      <c r="CT8" s="646"/>
      <c r="CU8" s="646"/>
      <c r="CV8" s="646"/>
      <c r="CW8" s="646"/>
      <c r="CX8" s="646"/>
      <c r="CY8" s="647"/>
      <c r="CZ8" s="648">
        <v>15.2</v>
      </c>
      <c r="DA8" s="648"/>
      <c r="DB8" s="648"/>
      <c r="DC8" s="648"/>
      <c r="DD8" s="654">
        <v>43715</v>
      </c>
      <c r="DE8" s="646"/>
      <c r="DF8" s="646"/>
      <c r="DG8" s="646"/>
      <c r="DH8" s="646"/>
      <c r="DI8" s="646"/>
      <c r="DJ8" s="646"/>
      <c r="DK8" s="646"/>
      <c r="DL8" s="646"/>
      <c r="DM8" s="646"/>
      <c r="DN8" s="646"/>
      <c r="DO8" s="646"/>
      <c r="DP8" s="647"/>
      <c r="DQ8" s="654">
        <v>551190</v>
      </c>
      <c r="DR8" s="646"/>
      <c r="DS8" s="646"/>
      <c r="DT8" s="646"/>
      <c r="DU8" s="646"/>
      <c r="DV8" s="646"/>
      <c r="DW8" s="646"/>
      <c r="DX8" s="646"/>
      <c r="DY8" s="646"/>
      <c r="DZ8" s="646"/>
      <c r="EA8" s="646"/>
      <c r="EB8" s="646"/>
      <c r="EC8" s="655"/>
    </row>
    <row r="9" spans="2:143" ht="11.25" customHeight="1">
      <c r="B9" s="642" t="s">
        <v>242</v>
      </c>
      <c r="C9" s="643"/>
      <c r="D9" s="643"/>
      <c r="E9" s="643"/>
      <c r="F9" s="643"/>
      <c r="G9" s="643"/>
      <c r="H9" s="643"/>
      <c r="I9" s="643"/>
      <c r="J9" s="643"/>
      <c r="K9" s="643"/>
      <c r="L9" s="643"/>
      <c r="M9" s="643"/>
      <c r="N9" s="643"/>
      <c r="O9" s="643"/>
      <c r="P9" s="643"/>
      <c r="Q9" s="644"/>
      <c r="R9" s="645">
        <v>4000</v>
      </c>
      <c r="S9" s="646"/>
      <c r="T9" s="646"/>
      <c r="U9" s="646"/>
      <c r="V9" s="646"/>
      <c r="W9" s="646"/>
      <c r="X9" s="646"/>
      <c r="Y9" s="647"/>
      <c r="Z9" s="648">
        <v>0</v>
      </c>
      <c r="AA9" s="648"/>
      <c r="AB9" s="648"/>
      <c r="AC9" s="648"/>
      <c r="AD9" s="649">
        <v>4000</v>
      </c>
      <c r="AE9" s="649"/>
      <c r="AF9" s="649"/>
      <c r="AG9" s="649"/>
      <c r="AH9" s="649"/>
      <c r="AI9" s="649"/>
      <c r="AJ9" s="649"/>
      <c r="AK9" s="649"/>
      <c r="AL9" s="650">
        <v>0.1</v>
      </c>
      <c r="AM9" s="651"/>
      <c r="AN9" s="651"/>
      <c r="AO9" s="652"/>
      <c r="AP9" s="642" t="s">
        <v>243</v>
      </c>
      <c r="AQ9" s="643"/>
      <c r="AR9" s="643"/>
      <c r="AS9" s="643"/>
      <c r="AT9" s="643"/>
      <c r="AU9" s="643"/>
      <c r="AV9" s="643"/>
      <c r="AW9" s="643"/>
      <c r="AX9" s="643"/>
      <c r="AY9" s="643"/>
      <c r="AZ9" s="643"/>
      <c r="BA9" s="643"/>
      <c r="BB9" s="643"/>
      <c r="BC9" s="643"/>
      <c r="BD9" s="643"/>
      <c r="BE9" s="643"/>
      <c r="BF9" s="644"/>
      <c r="BG9" s="645">
        <v>382324</v>
      </c>
      <c r="BH9" s="646"/>
      <c r="BI9" s="646"/>
      <c r="BJ9" s="646"/>
      <c r="BK9" s="646"/>
      <c r="BL9" s="646"/>
      <c r="BM9" s="646"/>
      <c r="BN9" s="647"/>
      <c r="BO9" s="648">
        <v>40.9</v>
      </c>
      <c r="BP9" s="648"/>
      <c r="BQ9" s="648"/>
      <c r="BR9" s="648"/>
      <c r="BS9" s="654" t="s">
        <v>244</v>
      </c>
      <c r="BT9" s="646"/>
      <c r="BU9" s="646"/>
      <c r="BV9" s="646"/>
      <c r="BW9" s="646"/>
      <c r="BX9" s="646"/>
      <c r="BY9" s="646"/>
      <c r="BZ9" s="646"/>
      <c r="CA9" s="646"/>
      <c r="CB9" s="655"/>
      <c r="CD9" s="660" t="s">
        <v>245</v>
      </c>
      <c r="CE9" s="661"/>
      <c r="CF9" s="661"/>
      <c r="CG9" s="661"/>
      <c r="CH9" s="661"/>
      <c r="CI9" s="661"/>
      <c r="CJ9" s="661"/>
      <c r="CK9" s="661"/>
      <c r="CL9" s="661"/>
      <c r="CM9" s="661"/>
      <c r="CN9" s="661"/>
      <c r="CO9" s="661"/>
      <c r="CP9" s="661"/>
      <c r="CQ9" s="662"/>
      <c r="CR9" s="645">
        <v>1068419</v>
      </c>
      <c r="CS9" s="646"/>
      <c r="CT9" s="646"/>
      <c r="CU9" s="646"/>
      <c r="CV9" s="646"/>
      <c r="CW9" s="646"/>
      <c r="CX9" s="646"/>
      <c r="CY9" s="647"/>
      <c r="CZ9" s="648">
        <v>11.3</v>
      </c>
      <c r="DA9" s="648"/>
      <c r="DB9" s="648"/>
      <c r="DC9" s="648"/>
      <c r="DD9" s="654">
        <v>41131</v>
      </c>
      <c r="DE9" s="646"/>
      <c r="DF9" s="646"/>
      <c r="DG9" s="646"/>
      <c r="DH9" s="646"/>
      <c r="DI9" s="646"/>
      <c r="DJ9" s="646"/>
      <c r="DK9" s="646"/>
      <c r="DL9" s="646"/>
      <c r="DM9" s="646"/>
      <c r="DN9" s="646"/>
      <c r="DO9" s="646"/>
      <c r="DP9" s="647"/>
      <c r="DQ9" s="654">
        <v>555668</v>
      </c>
      <c r="DR9" s="646"/>
      <c r="DS9" s="646"/>
      <c r="DT9" s="646"/>
      <c r="DU9" s="646"/>
      <c r="DV9" s="646"/>
      <c r="DW9" s="646"/>
      <c r="DX9" s="646"/>
      <c r="DY9" s="646"/>
      <c r="DZ9" s="646"/>
      <c r="EA9" s="646"/>
      <c r="EB9" s="646"/>
      <c r="EC9" s="655"/>
    </row>
    <row r="10" spans="2:143" ht="11.25" customHeight="1">
      <c r="B10" s="642" t="s">
        <v>246</v>
      </c>
      <c r="C10" s="643"/>
      <c r="D10" s="643"/>
      <c r="E10" s="643"/>
      <c r="F10" s="643"/>
      <c r="G10" s="643"/>
      <c r="H10" s="643"/>
      <c r="I10" s="643"/>
      <c r="J10" s="643"/>
      <c r="K10" s="643"/>
      <c r="L10" s="643"/>
      <c r="M10" s="643"/>
      <c r="N10" s="643"/>
      <c r="O10" s="643"/>
      <c r="P10" s="643"/>
      <c r="Q10" s="644"/>
      <c r="R10" s="645" t="s">
        <v>244</v>
      </c>
      <c r="S10" s="646"/>
      <c r="T10" s="646"/>
      <c r="U10" s="646"/>
      <c r="V10" s="646"/>
      <c r="W10" s="646"/>
      <c r="X10" s="646"/>
      <c r="Y10" s="647"/>
      <c r="Z10" s="648" t="s">
        <v>244</v>
      </c>
      <c r="AA10" s="648"/>
      <c r="AB10" s="648"/>
      <c r="AC10" s="648"/>
      <c r="AD10" s="649" t="s">
        <v>138</v>
      </c>
      <c r="AE10" s="649"/>
      <c r="AF10" s="649"/>
      <c r="AG10" s="649"/>
      <c r="AH10" s="649"/>
      <c r="AI10" s="649"/>
      <c r="AJ10" s="649"/>
      <c r="AK10" s="649"/>
      <c r="AL10" s="650" t="s">
        <v>244</v>
      </c>
      <c r="AM10" s="651"/>
      <c r="AN10" s="651"/>
      <c r="AO10" s="652"/>
      <c r="AP10" s="642" t="s">
        <v>247</v>
      </c>
      <c r="AQ10" s="643"/>
      <c r="AR10" s="643"/>
      <c r="AS10" s="643"/>
      <c r="AT10" s="643"/>
      <c r="AU10" s="643"/>
      <c r="AV10" s="643"/>
      <c r="AW10" s="643"/>
      <c r="AX10" s="643"/>
      <c r="AY10" s="643"/>
      <c r="AZ10" s="643"/>
      <c r="BA10" s="643"/>
      <c r="BB10" s="643"/>
      <c r="BC10" s="643"/>
      <c r="BD10" s="643"/>
      <c r="BE10" s="643"/>
      <c r="BF10" s="644"/>
      <c r="BG10" s="645">
        <v>20687</v>
      </c>
      <c r="BH10" s="646"/>
      <c r="BI10" s="646"/>
      <c r="BJ10" s="646"/>
      <c r="BK10" s="646"/>
      <c r="BL10" s="646"/>
      <c r="BM10" s="646"/>
      <c r="BN10" s="647"/>
      <c r="BO10" s="648">
        <v>2.2000000000000002</v>
      </c>
      <c r="BP10" s="648"/>
      <c r="BQ10" s="648"/>
      <c r="BR10" s="648"/>
      <c r="BS10" s="654" t="s">
        <v>244</v>
      </c>
      <c r="BT10" s="646"/>
      <c r="BU10" s="646"/>
      <c r="BV10" s="646"/>
      <c r="BW10" s="646"/>
      <c r="BX10" s="646"/>
      <c r="BY10" s="646"/>
      <c r="BZ10" s="646"/>
      <c r="CA10" s="646"/>
      <c r="CB10" s="655"/>
      <c r="CD10" s="660" t="s">
        <v>248</v>
      </c>
      <c r="CE10" s="661"/>
      <c r="CF10" s="661"/>
      <c r="CG10" s="661"/>
      <c r="CH10" s="661"/>
      <c r="CI10" s="661"/>
      <c r="CJ10" s="661"/>
      <c r="CK10" s="661"/>
      <c r="CL10" s="661"/>
      <c r="CM10" s="661"/>
      <c r="CN10" s="661"/>
      <c r="CO10" s="661"/>
      <c r="CP10" s="661"/>
      <c r="CQ10" s="662"/>
      <c r="CR10" s="645">
        <v>65547</v>
      </c>
      <c r="CS10" s="646"/>
      <c r="CT10" s="646"/>
      <c r="CU10" s="646"/>
      <c r="CV10" s="646"/>
      <c r="CW10" s="646"/>
      <c r="CX10" s="646"/>
      <c r="CY10" s="647"/>
      <c r="CZ10" s="648">
        <v>0.7</v>
      </c>
      <c r="DA10" s="648"/>
      <c r="DB10" s="648"/>
      <c r="DC10" s="648"/>
      <c r="DD10" s="654" t="s">
        <v>244</v>
      </c>
      <c r="DE10" s="646"/>
      <c r="DF10" s="646"/>
      <c r="DG10" s="646"/>
      <c r="DH10" s="646"/>
      <c r="DI10" s="646"/>
      <c r="DJ10" s="646"/>
      <c r="DK10" s="646"/>
      <c r="DL10" s="646"/>
      <c r="DM10" s="646"/>
      <c r="DN10" s="646"/>
      <c r="DO10" s="646"/>
      <c r="DP10" s="647"/>
      <c r="DQ10" s="654">
        <v>34804</v>
      </c>
      <c r="DR10" s="646"/>
      <c r="DS10" s="646"/>
      <c r="DT10" s="646"/>
      <c r="DU10" s="646"/>
      <c r="DV10" s="646"/>
      <c r="DW10" s="646"/>
      <c r="DX10" s="646"/>
      <c r="DY10" s="646"/>
      <c r="DZ10" s="646"/>
      <c r="EA10" s="646"/>
      <c r="EB10" s="646"/>
      <c r="EC10" s="655"/>
    </row>
    <row r="11" spans="2:143" ht="11.25" customHeight="1">
      <c r="B11" s="642" t="s">
        <v>249</v>
      </c>
      <c r="C11" s="643"/>
      <c r="D11" s="643"/>
      <c r="E11" s="643"/>
      <c r="F11" s="643"/>
      <c r="G11" s="643"/>
      <c r="H11" s="643"/>
      <c r="I11" s="643"/>
      <c r="J11" s="643"/>
      <c r="K11" s="643"/>
      <c r="L11" s="643"/>
      <c r="M11" s="643"/>
      <c r="N11" s="643"/>
      <c r="O11" s="643"/>
      <c r="P11" s="643"/>
      <c r="Q11" s="644"/>
      <c r="R11" s="645">
        <v>138356</v>
      </c>
      <c r="S11" s="646"/>
      <c r="T11" s="646"/>
      <c r="U11" s="646"/>
      <c r="V11" s="646"/>
      <c r="W11" s="646"/>
      <c r="X11" s="646"/>
      <c r="Y11" s="647"/>
      <c r="Z11" s="650">
        <v>1.5</v>
      </c>
      <c r="AA11" s="651"/>
      <c r="AB11" s="651"/>
      <c r="AC11" s="663"/>
      <c r="AD11" s="654">
        <v>138356</v>
      </c>
      <c r="AE11" s="646"/>
      <c r="AF11" s="646"/>
      <c r="AG11" s="646"/>
      <c r="AH11" s="646"/>
      <c r="AI11" s="646"/>
      <c r="AJ11" s="646"/>
      <c r="AK11" s="647"/>
      <c r="AL11" s="650">
        <v>4.3</v>
      </c>
      <c r="AM11" s="651"/>
      <c r="AN11" s="651"/>
      <c r="AO11" s="652"/>
      <c r="AP11" s="642" t="s">
        <v>250</v>
      </c>
      <c r="AQ11" s="643"/>
      <c r="AR11" s="643"/>
      <c r="AS11" s="643"/>
      <c r="AT11" s="643"/>
      <c r="AU11" s="643"/>
      <c r="AV11" s="643"/>
      <c r="AW11" s="643"/>
      <c r="AX11" s="643"/>
      <c r="AY11" s="643"/>
      <c r="AZ11" s="643"/>
      <c r="BA11" s="643"/>
      <c r="BB11" s="643"/>
      <c r="BC11" s="643"/>
      <c r="BD11" s="643"/>
      <c r="BE11" s="643"/>
      <c r="BF11" s="644"/>
      <c r="BG11" s="645">
        <v>14039</v>
      </c>
      <c r="BH11" s="646"/>
      <c r="BI11" s="646"/>
      <c r="BJ11" s="646"/>
      <c r="BK11" s="646"/>
      <c r="BL11" s="646"/>
      <c r="BM11" s="646"/>
      <c r="BN11" s="647"/>
      <c r="BO11" s="648">
        <v>1.5</v>
      </c>
      <c r="BP11" s="648"/>
      <c r="BQ11" s="648"/>
      <c r="BR11" s="648"/>
      <c r="BS11" s="654" t="s">
        <v>244</v>
      </c>
      <c r="BT11" s="646"/>
      <c r="BU11" s="646"/>
      <c r="BV11" s="646"/>
      <c r="BW11" s="646"/>
      <c r="BX11" s="646"/>
      <c r="BY11" s="646"/>
      <c r="BZ11" s="646"/>
      <c r="CA11" s="646"/>
      <c r="CB11" s="655"/>
      <c r="CD11" s="660" t="s">
        <v>251</v>
      </c>
      <c r="CE11" s="661"/>
      <c r="CF11" s="661"/>
      <c r="CG11" s="661"/>
      <c r="CH11" s="661"/>
      <c r="CI11" s="661"/>
      <c r="CJ11" s="661"/>
      <c r="CK11" s="661"/>
      <c r="CL11" s="661"/>
      <c r="CM11" s="661"/>
      <c r="CN11" s="661"/>
      <c r="CO11" s="661"/>
      <c r="CP11" s="661"/>
      <c r="CQ11" s="662"/>
      <c r="CR11" s="645">
        <v>519704</v>
      </c>
      <c r="CS11" s="646"/>
      <c r="CT11" s="646"/>
      <c r="CU11" s="646"/>
      <c r="CV11" s="646"/>
      <c r="CW11" s="646"/>
      <c r="CX11" s="646"/>
      <c r="CY11" s="647"/>
      <c r="CZ11" s="648">
        <v>5.5</v>
      </c>
      <c r="DA11" s="648"/>
      <c r="DB11" s="648"/>
      <c r="DC11" s="648"/>
      <c r="DD11" s="654">
        <v>94008</v>
      </c>
      <c r="DE11" s="646"/>
      <c r="DF11" s="646"/>
      <c r="DG11" s="646"/>
      <c r="DH11" s="646"/>
      <c r="DI11" s="646"/>
      <c r="DJ11" s="646"/>
      <c r="DK11" s="646"/>
      <c r="DL11" s="646"/>
      <c r="DM11" s="646"/>
      <c r="DN11" s="646"/>
      <c r="DO11" s="646"/>
      <c r="DP11" s="647"/>
      <c r="DQ11" s="654">
        <v>141974</v>
      </c>
      <c r="DR11" s="646"/>
      <c r="DS11" s="646"/>
      <c r="DT11" s="646"/>
      <c r="DU11" s="646"/>
      <c r="DV11" s="646"/>
      <c r="DW11" s="646"/>
      <c r="DX11" s="646"/>
      <c r="DY11" s="646"/>
      <c r="DZ11" s="646"/>
      <c r="EA11" s="646"/>
      <c r="EB11" s="646"/>
      <c r="EC11" s="655"/>
    </row>
    <row r="12" spans="2:143" ht="11.25" customHeight="1">
      <c r="B12" s="642" t="s">
        <v>252</v>
      </c>
      <c r="C12" s="643"/>
      <c r="D12" s="643"/>
      <c r="E12" s="643"/>
      <c r="F12" s="643"/>
      <c r="G12" s="643"/>
      <c r="H12" s="643"/>
      <c r="I12" s="643"/>
      <c r="J12" s="643"/>
      <c r="K12" s="643"/>
      <c r="L12" s="643"/>
      <c r="M12" s="643"/>
      <c r="N12" s="643"/>
      <c r="O12" s="643"/>
      <c r="P12" s="643"/>
      <c r="Q12" s="644"/>
      <c r="R12" s="645">
        <v>585</v>
      </c>
      <c r="S12" s="646"/>
      <c r="T12" s="646"/>
      <c r="U12" s="646"/>
      <c r="V12" s="646"/>
      <c r="W12" s="646"/>
      <c r="X12" s="646"/>
      <c r="Y12" s="647"/>
      <c r="Z12" s="648">
        <v>0</v>
      </c>
      <c r="AA12" s="648"/>
      <c r="AB12" s="648"/>
      <c r="AC12" s="648"/>
      <c r="AD12" s="649">
        <v>585</v>
      </c>
      <c r="AE12" s="649"/>
      <c r="AF12" s="649"/>
      <c r="AG12" s="649"/>
      <c r="AH12" s="649"/>
      <c r="AI12" s="649"/>
      <c r="AJ12" s="649"/>
      <c r="AK12" s="649"/>
      <c r="AL12" s="650">
        <v>0</v>
      </c>
      <c r="AM12" s="651"/>
      <c r="AN12" s="651"/>
      <c r="AO12" s="652"/>
      <c r="AP12" s="642" t="s">
        <v>253</v>
      </c>
      <c r="AQ12" s="643"/>
      <c r="AR12" s="643"/>
      <c r="AS12" s="643"/>
      <c r="AT12" s="643"/>
      <c r="AU12" s="643"/>
      <c r="AV12" s="643"/>
      <c r="AW12" s="643"/>
      <c r="AX12" s="643"/>
      <c r="AY12" s="643"/>
      <c r="AZ12" s="643"/>
      <c r="BA12" s="643"/>
      <c r="BB12" s="643"/>
      <c r="BC12" s="643"/>
      <c r="BD12" s="643"/>
      <c r="BE12" s="643"/>
      <c r="BF12" s="644"/>
      <c r="BG12" s="645">
        <v>382264</v>
      </c>
      <c r="BH12" s="646"/>
      <c r="BI12" s="646"/>
      <c r="BJ12" s="646"/>
      <c r="BK12" s="646"/>
      <c r="BL12" s="646"/>
      <c r="BM12" s="646"/>
      <c r="BN12" s="647"/>
      <c r="BO12" s="648">
        <v>40.9</v>
      </c>
      <c r="BP12" s="648"/>
      <c r="BQ12" s="648"/>
      <c r="BR12" s="648"/>
      <c r="BS12" s="654" t="s">
        <v>129</v>
      </c>
      <c r="BT12" s="646"/>
      <c r="BU12" s="646"/>
      <c r="BV12" s="646"/>
      <c r="BW12" s="646"/>
      <c r="BX12" s="646"/>
      <c r="BY12" s="646"/>
      <c r="BZ12" s="646"/>
      <c r="CA12" s="646"/>
      <c r="CB12" s="655"/>
      <c r="CD12" s="660" t="s">
        <v>254</v>
      </c>
      <c r="CE12" s="661"/>
      <c r="CF12" s="661"/>
      <c r="CG12" s="661"/>
      <c r="CH12" s="661"/>
      <c r="CI12" s="661"/>
      <c r="CJ12" s="661"/>
      <c r="CK12" s="661"/>
      <c r="CL12" s="661"/>
      <c r="CM12" s="661"/>
      <c r="CN12" s="661"/>
      <c r="CO12" s="661"/>
      <c r="CP12" s="661"/>
      <c r="CQ12" s="662"/>
      <c r="CR12" s="645">
        <v>498965</v>
      </c>
      <c r="CS12" s="646"/>
      <c r="CT12" s="646"/>
      <c r="CU12" s="646"/>
      <c r="CV12" s="646"/>
      <c r="CW12" s="646"/>
      <c r="CX12" s="646"/>
      <c r="CY12" s="647"/>
      <c r="CZ12" s="648">
        <v>5.3</v>
      </c>
      <c r="DA12" s="648"/>
      <c r="DB12" s="648"/>
      <c r="DC12" s="648"/>
      <c r="DD12" s="654">
        <v>19081</v>
      </c>
      <c r="DE12" s="646"/>
      <c r="DF12" s="646"/>
      <c r="DG12" s="646"/>
      <c r="DH12" s="646"/>
      <c r="DI12" s="646"/>
      <c r="DJ12" s="646"/>
      <c r="DK12" s="646"/>
      <c r="DL12" s="646"/>
      <c r="DM12" s="646"/>
      <c r="DN12" s="646"/>
      <c r="DO12" s="646"/>
      <c r="DP12" s="647"/>
      <c r="DQ12" s="654">
        <v>168569</v>
      </c>
      <c r="DR12" s="646"/>
      <c r="DS12" s="646"/>
      <c r="DT12" s="646"/>
      <c r="DU12" s="646"/>
      <c r="DV12" s="646"/>
      <c r="DW12" s="646"/>
      <c r="DX12" s="646"/>
      <c r="DY12" s="646"/>
      <c r="DZ12" s="646"/>
      <c r="EA12" s="646"/>
      <c r="EB12" s="646"/>
      <c r="EC12" s="655"/>
    </row>
    <row r="13" spans="2:143" ht="11.25" customHeight="1">
      <c r="B13" s="642" t="s">
        <v>255</v>
      </c>
      <c r="C13" s="643"/>
      <c r="D13" s="643"/>
      <c r="E13" s="643"/>
      <c r="F13" s="643"/>
      <c r="G13" s="643"/>
      <c r="H13" s="643"/>
      <c r="I13" s="643"/>
      <c r="J13" s="643"/>
      <c r="K13" s="643"/>
      <c r="L13" s="643"/>
      <c r="M13" s="643"/>
      <c r="N13" s="643"/>
      <c r="O13" s="643"/>
      <c r="P13" s="643"/>
      <c r="Q13" s="644"/>
      <c r="R13" s="645" t="s">
        <v>244</v>
      </c>
      <c r="S13" s="646"/>
      <c r="T13" s="646"/>
      <c r="U13" s="646"/>
      <c r="V13" s="646"/>
      <c r="W13" s="646"/>
      <c r="X13" s="646"/>
      <c r="Y13" s="647"/>
      <c r="Z13" s="648" t="s">
        <v>129</v>
      </c>
      <c r="AA13" s="648"/>
      <c r="AB13" s="648"/>
      <c r="AC13" s="648"/>
      <c r="AD13" s="649" t="s">
        <v>129</v>
      </c>
      <c r="AE13" s="649"/>
      <c r="AF13" s="649"/>
      <c r="AG13" s="649"/>
      <c r="AH13" s="649"/>
      <c r="AI13" s="649"/>
      <c r="AJ13" s="649"/>
      <c r="AK13" s="649"/>
      <c r="AL13" s="650" t="s">
        <v>244</v>
      </c>
      <c r="AM13" s="651"/>
      <c r="AN13" s="651"/>
      <c r="AO13" s="652"/>
      <c r="AP13" s="642" t="s">
        <v>256</v>
      </c>
      <c r="AQ13" s="643"/>
      <c r="AR13" s="643"/>
      <c r="AS13" s="643"/>
      <c r="AT13" s="643"/>
      <c r="AU13" s="643"/>
      <c r="AV13" s="643"/>
      <c r="AW13" s="643"/>
      <c r="AX13" s="643"/>
      <c r="AY13" s="643"/>
      <c r="AZ13" s="643"/>
      <c r="BA13" s="643"/>
      <c r="BB13" s="643"/>
      <c r="BC13" s="643"/>
      <c r="BD13" s="643"/>
      <c r="BE13" s="643"/>
      <c r="BF13" s="644"/>
      <c r="BG13" s="645">
        <v>303766</v>
      </c>
      <c r="BH13" s="646"/>
      <c r="BI13" s="646"/>
      <c r="BJ13" s="646"/>
      <c r="BK13" s="646"/>
      <c r="BL13" s="646"/>
      <c r="BM13" s="646"/>
      <c r="BN13" s="647"/>
      <c r="BO13" s="648">
        <v>32.5</v>
      </c>
      <c r="BP13" s="648"/>
      <c r="BQ13" s="648"/>
      <c r="BR13" s="648"/>
      <c r="BS13" s="654" t="s">
        <v>129</v>
      </c>
      <c r="BT13" s="646"/>
      <c r="BU13" s="646"/>
      <c r="BV13" s="646"/>
      <c r="BW13" s="646"/>
      <c r="BX13" s="646"/>
      <c r="BY13" s="646"/>
      <c r="BZ13" s="646"/>
      <c r="CA13" s="646"/>
      <c r="CB13" s="655"/>
      <c r="CD13" s="660" t="s">
        <v>257</v>
      </c>
      <c r="CE13" s="661"/>
      <c r="CF13" s="661"/>
      <c r="CG13" s="661"/>
      <c r="CH13" s="661"/>
      <c r="CI13" s="661"/>
      <c r="CJ13" s="661"/>
      <c r="CK13" s="661"/>
      <c r="CL13" s="661"/>
      <c r="CM13" s="661"/>
      <c r="CN13" s="661"/>
      <c r="CO13" s="661"/>
      <c r="CP13" s="661"/>
      <c r="CQ13" s="662"/>
      <c r="CR13" s="645">
        <v>1216087</v>
      </c>
      <c r="CS13" s="646"/>
      <c r="CT13" s="646"/>
      <c r="CU13" s="646"/>
      <c r="CV13" s="646"/>
      <c r="CW13" s="646"/>
      <c r="CX13" s="646"/>
      <c r="CY13" s="647"/>
      <c r="CZ13" s="648">
        <v>12.9</v>
      </c>
      <c r="DA13" s="648"/>
      <c r="DB13" s="648"/>
      <c r="DC13" s="648"/>
      <c r="DD13" s="654">
        <v>1093748</v>
      </c>
      <c r="DE13" s="646"/>
      <c r="DF13" s="646"/>
      <c r="DG13" s="646"/>
      <c r="DH13" s="646"/>
      <c r="DI13" s="646"/>
      <c r="DJ13" s="646"/>
      <c r="DK13" s="646"/>
      <c r="DL13" s="646"/>
      <c r="DM13" s="646"/>
      <c r="DN13" s="646"/>
      <c r="DO13" s="646"/>
      <c r="DP13" s="647"/>
      <c r="DQ13" s="654">
        <v>178773</v>
      </c>
      <c r="DR13" s="646"/>
      <c r="DS13" s="646"/>
      <c r="DT13" s="646"/>
      <c r="DU13" s="646"/>
      <c r="DV13" s="646"/>
      <c r="DW13" s="646"/>
      <c r="DX13" s="646"/>
      <c r="DY13" s="646"/>
      <c r="DZ13" s="646"/>
      <c r="EA13" s="646"/>
      <c r="EB13" s="646"/>
      <c r="EC13" s="655"/>
    </row>
    <row r="14" spans="2:143" ht="11.25" customHeight="1">
      <c r="B14" s="642" t="s">
        <v>258</v>
      </c>
      <c r="C14" s="643"/>
      <c r="D14" s="643"/>
      <c r="E14" s="643"/>
      <c r="F14" s="643"/>
      <c r="G14" s="643"/>
      <c r="H14" s="643"/>
      <c r="I14" s="643"/>
      <c r="J14" s="643"/>
      <c r="K14" s="643"/>
      <c r="L14" s="643"/>
      <c r="M14" s="643"/>
      <c r="N14" s="643"/>
      <c r="O14" s="643"/>
      <c r="P14" s="643"/>
      <c r="Q14" s="644"/>
      <c r="R14" s="645">
        <v>17529</v>
      </c>
      <c r="S14" s="646"/>
      <c r="T14" s="646"/>
      <c r="U14" s="646"/>
      <c r="V14" s="646"/>
      <c r="W14" s="646"/>
      <c r="X14" s="646"/>
      <c r="Y14" s="647"/>
      <c r="Z14" s="648">
        <v>0.2</v>
      </c>
      <c r="AA14" s="648"/>
      <c r="AB14" s="648"/>
      <c r="AC14" s="648"/>
      <c r="AD14" s="649">
        <v>17529</v>
      </c>
      <c r="AE14" s="649"/>
      <c r="AF14" s="649"/>
      <c r="AG14" s="649"/>
      <c r="AH14" s="649"/>
      <c r="AI14" s="649"/>
      <c r="AJ14" s="649"/>
      <c r="AK14" s="649"/>
      <c r="AL14" s="650">
        <v>0.5</v>
      </c>
      <c r="AM14" s="651"/>
      <c r="AN14" s="651"/>
      <c r="AO14" s="652"/>
      <c r="AP14" s="642" t="s">
        <v>259</v>
      </c>
      <c r="AQ14" s="643"/>
      <c r="AR14" s="643"/>
      <c r="AS14" s="643"/>
      <c r="AT14" s="643"/>
      <c r="AU14" s="643"/>
      <c r="AV14" s="643"/>
      <c r="AW14" s="643"/>
      <c r="AX14" s="643"/>
      <c r="AY14" s="643"/>
      <c r="AZ14" s="643"/>
      <c r="BA14" s="643"/>
      <c r="BB14" s="643"/>
      <c r="BC14" s="643"/>
      <c r="BD14" s="643"/>
      <c r="BE14" s="643"/>
      <c r="BF14" s="644"/>
      <c r="BG14" s="645">
        <v>47143</v>
      </c>
      <c r="BH14" s="646"/>
      <c r="BI14" s="646"/>
      <c r="BJ14" s="646"/>
      <c r="BK14" s="646"/>
      <c r="BL14" s="646"/>
      <c r="BM14" s="646"/>
      <c r="BN14" s="647"/>
      <c r="BO14" s="648">
        <v>5</v>
      </c>
      <c r="BP14" s="648"/>
      <c r="BQ14" s="648"/>
      <c r="BR14" s="648"/>
      <c r="BS14" s="654" t="s">
        <v>244</v>
      </c>
      <c r="BT14" s="646"/>
      <c r="BU14" s="646"/>
      <c r="BV14" s="646"/>
      <c r="BW14" s="646"/>
      <c r="BX14" s="646"/>
      <c r="BY14" s="646"/>
      <c r="BZ14" s="646"/>
      <c r="CA14" s="646"/>
      <c r="CB14" s="655"/>
      <c r="CD14" s="660" t="s">
        <v>260</v>
      </c>
      <c r="CE14" s="661"/>
      <c r="CF14" s="661"/>
      <c r="CG14" s="661"/>
      <c r="CH14" s="661"/>
      <c r="CI14" s="661"/>
      <c r="CJ14" s="661"/>
      <c r="CK14" s="661"/>
      <c r="CL14" s="661"/>
      <c r="CM14" s="661"/>
      <c r="CN14" s="661"/>
      <c r="CO14" s="661"/>
      <c r="CP14" s="661"/>
      <c r="CQ14" s="662"/>
      <c r="CR14" s="645">
        <v>263364</v>
      </c>
      <c r="CS14" s="646"/>
      <c r="CT14" s="646"/>
      <c r="CU14" s="646"/>
      <c r="CV14" s="646"/>
      <c r="CW14" s="646"/>
      <c r="CX14" s="646"/>
      <c r="CY14" s="647"/>
      <c r="CZ14" s="648">
        <v>2.8</v>
      </c>
      <c r="DA14" s="648"/>
      <c r="DB14" s="648"/>
      <c r="DC14" s="648"/>
      <c r="DD14" s="654">
        <v>13626</v>
      </c>
      <c r="DE14" s="646"/>
      <c r="DF14" s="646"/>
      <c r="DG14" s="646"/>
      <c r="DH14" s="646"/>
      <c r="DI14" s="646"/>
      <c r="DJ14" s="646"/>
      <c r="DK14" s="646"/>
      <c r="DL14" s="646"/>
      <c r="DM14" s="646"/>
      <c r="DN14" s="646"/>
      <c r="DO14" s="646"/>
      <c r="DP14" s="647"/>
      <c r="DQ14" s="654">
        <v>129892</v>
      </c>
      <c r="DR14" s="646"/>
      <c r="DS14" s="646"/>
      <c r="DT14" s="646"/>
      <c r="DU14" s="646"/>
      <c r="DV14" s="646"/>
      <c r="DW14" s="646"/>
      <c r="DX14" s="646"/>
      <c r="DY14" s="646"/>
      <c r="DZ14" s="646"/>
      <c r="EA14" s="646"/>
      <c r="EB14" s="646"/>
      <c r="EC14" s="655"/>
    </row>
    <row r="15" spans="2:143" ht="11.25" customHeight="1">
      <c r="B15" s="642" t="s">
        <v>261</v>
      </c>
      <c r="C15" s="643"/>
      <c r="D15" s="643"/>
      <c r="E15" s="643"/>
      <c r="F15" s="643"/>
      <c r="G15" s="643"/>
      <c r="H15" s="643"/>
      <c r="I15" s="643"/>
      <c r="J15" s="643"/>
      <c r="K15" s="643"/>
      <c r="L15" s="643"/>
      <c r="M15" s="643"/>
      <c r="N15" s="643"/>
      <c r="O15" s="643"/>
      <c r="P15" s="643"/>
      <c r="Q15" s="644"/>
      <c r="R15" s="645" t="s">
        <v>129</v>
      </c>
      <c r="S15" s="646"/>
      <c r="T15" s="646"/>
      <c r="U15" s="646"/>
      <c r="V15" s="646"/>
      <c r="W15" s="646"/>
      <c r="X15" s="646"/>
      <c r="Y15" s="647"/>
      <c r="Z15" s="648" t="s">
        <v>129</v>
      </c>
      <c r="AA15" s="648"/>
      <c r="AB15" s="648"/>
      <c r="AC15" s="648"/>
      <c r="AD15" s="649" t="s">
        <v>129</v>
      </c>
      <c r="AE15" s="649"/>
      <c r="AF15" s="649"/>
      <c r="AG15" s="649"/>
      <c r="AH15" s="649"/>
      <c r="AI15" s="649"/>
      <c r="AJ15" s="649"/>
      <c r="AK15" s="649"/>
      <c r="AL15" s="650" t="s">
        <v>129</v>
      </c>
      <c r="AM15" s="651"/>
      <c r="AN15" s="651"/>
      <c r="AO15" s="652"/>
      <c r="AP15" s="642" t="s">
        <v>262</v>
      </c>
      <c r="AQ15" s="643"/>
      <c r="AR15" s="643"/>
      <c r="AS15" s="643"/>
      <c r="AT15" s="643"/>
      <c r="AU15" s="643"/>
      <c r="AV15" s="643"/>
      <c r="AW15" s="643"/>
      <c r="AX15" s="643"/>
      <c r="AY15" s="643"/>
      <c r="AZ15" s="643"/>
      <c r="BA15" s="643"/>
      <c r="BB15" s="643"/>
      <c r="BC15" s="643"/>
      <c r="BD15" s="643"/>
      <c r="BE15" s="643"/>
      <c r="BF15" s="644"/>
      <c r="BG15" s="645">
        <v>69377</v>
      </c>
      <c r="BH15" s="646"/>
      <c r="BI15" s="646"/>
      <c r="BJ15" s="646"/>
      <c r="BK15" s="646"/>
      <c r="BL15" s="646"/>
      <c r="BM15" s="646"/>
      <c r="BN15" s="647"/>
      <c r="BO15" s="648">
        <v>7.4</v>
      </c>
      <c r="BP15" s="648"/>
      <c r="BQ15" s="648"/>
      <c r="BR15" s="648"/>
      <c r="BS15" s="654" t="s">
        <v>244</v>
      </c>
      <c r="BT15" s="646"/>
      <c r="BU15" s="646"/>
      <c r="BV15" s="646"/>
      <c r="BW15" s="646"/>
      <c r="BX15" s="646"/>
      <c r="BY15" s="646"/>
      <c r="BZ15" s="646"/>
      <c r="CA15" s="646"/>
      <c r="CB15" s="655"/>
      <c r="CD15" s="660" t="s">
        <v>263</v>
      </c>
      <c r="CE15" s="661"/>
      <c r="CF15" s="661"/>
      <c r="CG15" s="661"/>
      <c r="CH15" s="661"/>
      <c r="CI15" s="661"/>
      <c r="CJ15" s="661"/>
      <c r="CK15" s="661"/>
      <c r="CL15" s="661"/>
      <c r="CM15" s="661"/>
      <c r="CN15" s="661"/>
      <c r="CO15" s="661"/>
      <c r="CP15" s="661"/>
      <c r="CQ15" s="662"/>
      <c r="CR15" s="645">
        <v>1407303</v>
      </c>
      <c r="CS15" s="646"/>
      <c r="CT15" s="646"/>
      <c r="CU15" s="646"/>
      <c r="CV15" s="646"/>
      <c r="CW15" s="646"/>
      <c r="CX15" s="646"/>
      <c r="CY15" s="647"/>
      <c r="CZ15" s="648">
        <v>14.9</v>
      </c>
      <c r="DA15" s="648"/>
      <c r="DB15" s="648"/>
      <c r="DC15" s="648"/>
      <c r="DD15" s="654">
        <v>869122</v>
      </c>
      <c r="DE15" s="646"/>
      <c r="DF15" s="646"/>
      <c r="DG15" s="646"/>
      <c r="DH15" s="646"/>
      <c r="DI15" s="646"/>
      <c r="DJ15" s="646"/>
      <c r="DK15" s="646"/>
      <c r="DL15" s="646"/>
      <c r="DM15" s="646"/>
      <c r="DN15" s="646"/>
      <c r="DO15" s="646"/>
      <c r="DP15" s="647"/>
      <c r="DQ15" s="654">
        <v>280684</v>
      </c>
      <c r="DR15" s="646"/>
      <c r="DS15" s="646"/>
      <c r="DT15" s="646"/>
      <c r="DU15" s="646"/>
      <c r="DV15" s="646"/>
      <c r="DW15" s="646"/>
      <c r="DX15" s="646"/>
      <c r="DY15" s="646"/>
      <c r="DZ15" s="646"/>
      <c r="EA15" s="646"/>
      <c r="EB15" s="646"/>
      <c r="EC15" s="655"/>
    </row>
    <row r="16" spans="2:143" ht="11.25" customHeight="1">
      <c r="B16" s="642" t="s">
        <v>264</v>
      </c>
      <c r="C16" s="643"/>
      <c r="D16" s="643"/>
      <c r="E16" s="643"/>
      <c r="F16" s="643"/>
      <c r="G16" s="643"/>
      <c r="H16" s="643"/>
      <c r="I16" s="643"/>
      <c r="J16" s="643"/>
      <c r="K16" s="643"/>
      <c r="L16" s="643"/>
      <c r="M16" s="643"/>
      <c r="N16" s="643"/>
      <c r="O16" s="643"/>
      <c r="P16" s="643"/>
      <c r="Q16" s="644"/>
      <c r="R16" s="645">
        <v>6194</v>
      </c>
      <c r="S16" s="646"/>
      <c r="T16" s="646"/>
      <c r="U16" s="646"/>
      <c r="V16" s="646"/>
      <c r="W16" s="646"/>
      <c r="X16" s="646"/>
      <c r="Y16" s="647"/>
      <c r="Z16" s="648">
        <v>0.1</v>
      </c>
      <c r="AA16" s="648"/>
      <c r="AB16" s="648"/>
      <c r="AC16" s="648"/>
      <c r="AD16" s="649">
        <v>6194</v>
      </c>
      <c r="AE16" s="649"/>
      <c r="AF16" s="649"/>
      <c r="AG16" s="649"/>
      <c r="AH16" s="649"/>
      <c r="AI16" s="649"/>
      <c r="AJ16" s="649"/>
      <c r="AK16" s="649"/>
      <c r="AL16" s="650">
        <v>0.2</v>
      </c>
      <c r="AM16" s="651"/>
      <c r="AN16" s="651"/>
      <c r="AO16" s="652"/>
      <c r="AP16" s="642" t="s">
        <v>265</v>
      </c>
      <c r="AQ16" s="643"/>
      <c r="AR16" s="643"/>
      <c r="AS16" s="643"/>
      <c r="AT16" s="643"/>
      <c r="AU16" s="643"/>
      <c r="AV16" s="643"/>
      <c r="AW16" s="643"/>
      <c r="AX16" s="643"/>
      <c r="AY16" s="643"/>
      <c r="AZ16" s="643"/>
      <c r="BA16" s="643"/>
      <c r="BB16" s="643"/>
      <c r="BC16" s="643"/>
      <c r="BD16" s="643"/>
      <c r="BE16" s="643"/>
      <c r="BF16" s="644"/>
      <c r="BG16" s="645" t="s">
        <v>244</v>
      </c>
      <c r="BH16" s="646"/>
      <c r="BI16" s="646"/>
      <c r="BJ16" s="646"/>
      <c r="BK16" s="646"/>
      <c r="BL16" s="646"/>
      <c r="BM16" s="646"/>
      <c r="BN16" s="647"/>
      <c r="BO16" s="648" t="s">
        <v>244</v>
      </c>
      <c r="BP16" s="648"/>
      <c r="BQ16" s="648"/>
      <c r="BR16" s="648"/>
      <c r="BS16" s="654" t="s">
        <v>129</v>
      </c>
      <c r="BT16" s="646"/>
      <c r="BU16" s="646"/>
      <c r="BV16" s="646"/>
      <c r="BW16" s="646"/>
      <c r="BX16" s="646"/>
      <c r="BY16" s="646"/>
      <c r="BZ16" s="646"/>
      <c r="CA16" s="646"/>
      <c r="CB16" s="655"/>
      <c r="CD16" s="660" t="s">
        <v>266</v>
      </c>
      <c r="CE16" s="661"/>
      <c r="CF16" s="661"/>
      <c r="CG16" s="661"/>
      <c r="CH16" s="661"/>
      <c r="CI16" s="661"/>
      <c r="CJ16" s="661"/>
      <c r="CK16" s="661"/>
      <c r="CL16" s="661"/>
      <c r="CM16" s="661"/>
      <c r="CN16" s="661"/>
      <c r="CO16" s="661"/>
      <c r="CP16" s="661"/>
      <c r="CQ16" s="662"/>
      <c r="CR16" s="645">
        <v>539082</v>
      </c>
      <c r="CS16" s="646"/>
      <c r="CT16" s="646"/>
      <c r="CU16" s="646"/>
      <c r="CV16" s="646"/>
      <c r="CW16" s="646"/>
      <c r="CX16" s="646"/>
      <c r="CY16" s="647"/>
      <c r="CZ16" s="648">
        <v>5.7</v>
      </c>
      <c r="DA16" s="648"/>
      <c r="DB16" s="648"/>
      <c r="DC16" s="648"/>
      <c r="DD16" s="654" t="s">
        <v>244</v>
      </c>
      <c r="DE16" s="646"/>
      <c r="DF16" s="646"/>
      <c r="DG16" s="646"/>
      <c r="DH16" s="646"/>
      <c r="DI16" s="646"/>
      <c r="DJ16" s="646"/>
      <c r="DK16" s="646"/>
      <c r="DL16" s="646"/>
      <c r="DM16" s="646"/>
      <c r="DN16" s="646"/>
      <c r="DO16" s="646"/>
      <c r="DP16" s="647"/>
      <c r="DQ16" s="654">
        <v>132229</v>
      </c>
      <c r="DR16" s="646"/>
      <c r="DS16" s="646"/>
      <c r="DT16" s="646"/>
      <c r="DU16" s="646"/>
      <c r="DV16" s="646"/>
      <c r="DW16" s="646"/>
      <c r="DX16" s="646"/>
      <c r="DY16" s="646"/>
      <c r="DZ16" s="646"/>
      <c r="EA16" s="646"/>
      <c r="EB16" s="646"/>
      <c r="EC16" s="655"/>
    </row>
    <row r="17" spans="2:133" ht="11.25" customHeight="1">
      <c r="B17" s="642" t="s">
        <v>267</v>
      </c>
      <c r="C17" s="643"/>
      <c r="D17" s="643"/>
      <c r="E17" s="643"/>
      <c r="F17" s="643"/>
      <c r="G17" s="643"/>
      <c r="H17" s="643"/>
      <c r="I17" s="643"/>
      <c r="J17" s="643"/>
      <c r="K17" s="643"/>
      <c r="L17" s="643"/>
      <c r="M17" s="643"/>
      <c r="N17" s="643"/>
      <c r="O17" s="643"/>
      <c r="P17" s="643"/>
      <c r="Q17" s="644"/>
      <c r="R17" s="645">
        <v>23898</v>
      </c>
      <c r="S17" s="646"/>
      <c r="T17" s="646"/>
      <c r="U17" s="646"/>
      <c r="V17" s="646"/>
      <c r="W17" s="646"/>
      <c r="X17" s="646"/>
      <c r="Y17" s="647"/>
      <c r="Z17" s="648">
        <v>0.3</v>
      </c>
      <c r="AA17" s="648"/>
      <c r="AB17" s="648"/>
      <c r="AC17" s="648"/>
      <c r="AD17" s="649">
        <v>23898</v>
      </c>
      <c r="AE17" s="649"/>
      <c r="AF17" s="649"/>
      <c r="AG17" s="649"/>
      <c r="AH17" s="649"/>
      <c r="AI17" s="649"/>
      <c r="AJ17" s="649"/>
      <c r="AK17" s="649"/>
      <c r="AL17" s="650">
        <v>0.7</v>
      </c>
      <c r="AM17" s="651"/>
      <c r="AN17" s="651"/>
      <c r="AO17" s="652"/>
      <c r="AP17" s="642" t="s">
        <v>268</v>
      </c>
      <c r="AQ17" s="643"/>
      <c r="AR17" s="643"/>
      <c r="AS17" s="643"/>
      <c r="AT17" s="643"/>
      <c r="AU17" s="643"/>
      <c r="AV17" s="643"/>
      <c r="AW17" s="643"/>
      <c r="AX17" s="643"/>
      <c r="AY17" s="643"/>
      <c r="AZ17" s="643"/>
      <c r="BA17" s="643"/>
      <c r="BB17" s="643"/>
      <c r="BC17" s="643"/>
      <c r="BD17" s="643"/>
      <c r="BE17" s="643"/>
      <c r="BF17" s="644"/>
      <c r="BG17" s="645" t="s">
        <v>244</v>
      </c>
      <c r="BH17" s="646"/>
      <c r="BI17" s="646"/>
      <c r="BJ17" s="646"/>
      <c r="BK17" s="646"/>
      <c r="BL17" s="646"/>
      <c r="BM17" s="646"/>
      <c r="BN17" s="647"/>
      <c r="BO17" s="648" t="s">
        <v>244</v>
      </c>
      <c r="BP17" s="648"/>
      <c r="BQ17" s="648"/>
      <c r="BR17" s="648"/>
      <c r="BS17" s="654" t="s">
        <v>244</v>
      </c>
      <c r="BT17" s="646"/>
      <c r="BU17" s="646"/>
      <c r="BV17" s="646"/>
      <c r="BW17" s="646"/>
      <c r="BX17" s="646"/>
      <c r="BY17" s="646"/>
      <c r="BZ17" s="646"/>
      <c r="CA17" s="646"/>
      <c r="CB17" s="655"/>
      <c r="CD17" s="660" t="s">
        <v>269</v>
      </c>
      <c r="CE17" s="661"/>
      <c r="CF17" s="661"/>
      <c r="CG17" s="661"/>
      <c r="CH17" s="661"/>
      <c r="CI17" s="661"/>
      <c r="CJ17" s="661"/>
      <c r="CK17" s="661"/>
      <c r="CL17" s="661"/>
      <c r="CM17" s="661"/>
      <c r="CN17" s="661"/>
      <c r="CO17" s="661"/>
      <c r="CP17" s="661"/>
      <c r="CQ17" s="662"/>
      <c r="CR17" s="645">
        <v>826040</v>
      </c>
      <c r="CS17" s="646"/>
      <c r="CT17" s="646"/>
      <c r="CU17" s="646"/>
      <c r="CV17" s="646"/>
      <c r="CW17" s="646"/>
      <c r="CX17" s="646"/>
      <c r="CY17" s="647"/>
      <c r="CZ17" s="648">
        <v>8.8000000000000007</v>
      </c>
      <c r="DA17" s="648"/>
      <c r="DB17" s="648"/>
      <c r="DC17" s="648"/>
      <c r="DD17" s="654" t="s">
        <v>129</v>
      </c>
      <c r="DE17" s="646"/>
      <c r="DF17" s="646"/>
      <c r="DG17" s="646"/>
      <c r="DH17" s="646"/>
      <c r="DI17" s="646"/>
      <c r="DJ17" s="646"/>
      <c r="DK17" s="646"/>
      <c r="DL17" s="646"/>
      <c r="DM17" s="646"/>
      <c r="DN17" s="646"/>
      <c r="DO17" s="646"/>
      <c r="DP17" s="647"/>
      <c r="DQ17" s="654">
        <v>785347</v>
      </c>
      <c r="DR17" s="646"/>
      <c r="DS17" s="646"/>
      <c r="DT17" s="646"/>
      <c r="DU17" s="646"/>
      <c r="DV17" s="646"/>
      <c r="DW17" s="646"/>
      <c r="DX17" s="646"/>
      <c r="DY17" s="646"/>
      <c r="DZ17" s="646"/>
      <c r="EA17" s="646"/>
      <c r="EB17" s="646"/>
      <c r="EC17" s="655"/>
    </row>
    <row r="18" spans="2:133" ht="11.25" customHeight="1">
      <c r="B18" s="642" t="s">
        <v>270</v>
      </c>
      <c r="C18" s="643"/>
      <c r="D18" s="643"/>
      <c r="E18" s="643"/>
      <c r="F18" s="643"/>
      <c r="G18" s="643"/>
      <c r="H18" s="643"/>
      <c r="I18" s="643"/>
      <c r="J18" s="643"/>
      <c r="K18" s="643"/>
      <c r="L18" s="643"/>
      <c r="M18" s="643"/>
      <c r="N18" s="643"/>
      <c r="O18" s="643"/>
      <c r="P18" s="643"/>
      <c r="Q18" s="644"/>
      <c r="R18" s="645">
        <v>1844</v>
      </c>
      <c r="S18" s="646"/>
      <c r="T18" s="646"/>
      <c r="U18" s="646"/>
      <c r="V18" s="646"/>
      <c r="W18" s="646"/>
      <c r="X18" s="646"/>
      <c r="Y18" s="647"/>
      <c r="Z18" s="648">
        <v>0</v>
      </c>
      <c r="AA18" s="648"/>
      <c r="AB18" s="648"/>
      <c r="AC18" s="648"/>
      <c r="AD18" s="649">
        <v>1844</v>
      </c>
      <c r="AE18" s="649"/>
      <c r="AF18" s="649"/>
      <c r="AG18" s="649"/>
      <c r="AH18" s="649"/>
      <c r="AI18" s="649"/>
      <c r="AJ18" s="649"/>
      <c r="AK18" s="649"/>
      <c r="AL18" s="650">
        <v>0.1</v>
      </c>
      <c r="AM18" s="651"/>
      <c r="AN18" s="651"/>
      <c r="AO18" s="652"/>
      <c r="AP18" s="642" t="s">
        <v>271</v>
      </c>
      <c r="AQ18" s="643"/>
      <c r="AR18" s="643"/>
      <c r="AS18" s="643"/>
      <c r="AT18" s="643"/>
      <c r="AU18" s="643"/>
      <c r="AV18" s="643"/>
      <c r="AW18" s="643"/>
      <c r="AX18" s="643"/>
      <c r="AY18" s="643"/>
      <c r="AZ18" s="643"/>
      <c r="BA18" s="643"/>
      <c r="BB18" s="643"/>
      <c r="BC18" s="643"/>
      <c r="BD18" s="643"/>
      <c r="BE18" s="643"/>
      <c r="BF18" s="644"/>
      <c r="BG18" s="645" t="s">
        <v>129</v>
      </c>
      <c r="BH18" s="646"/>
      <c r="BI18" s="646"/>
      <c r="BJ18" s="646"/>
      <c r="BK18" s="646"/>
      <c r="BL18" s="646"/>
      <c r="BM18" s="646"/>
      <c r="BN18" s="647"/>
      <c r="BO18" s="648" t="s">
        <v>129</v>
      </c>
      <c r="BP18" s="648"/>
      <c r="BQ18" s="648"/>
      <c r="BR18" s="648"/>
      <c r="BS18" s="654" t="s">
        <v>244</v>
      </c>
      <c r="BT18" s="646"/>
      <c r="BU18" s="646"/>
      <c r="BV18" s="646"/>
      <c r="BW18" s="646"/>
      <c r="BX18" s="646"/>
      <c r="BY18" s="646"/>
      <c r="BZ18" s="646"/>
      <c r="CA18" s="646"/>
      <c r="CB18" s="655"/>
      <c r="CD18" s="660" t="s">
        <v>272</v>
      </c>
      <c r="CE18" s="661"/>
      <c r="CF18" s="661"/>
      <c r="CG18" s="661"/>
      <c r="CH18" s="661"/>
      <c r="CI18" s="661"/>
      <c r="CJ18" s="661"/>
      <c r="CK18" s="661"/>
      <c r="CL18" s="661"/>
      <c r="CM18" s="661"/>
      <c r="CN18" s="661"/>
      <c r="CO18" s="661"/>
      <c r="CP18" s="661"/>
      <c r="CQ18" s="662"/>
      <c r="CR18" s="645">
        <v>19760</v>
      </c>
      <c r="CS18" s="646"/>
      <c r="CT18" s="646"/>
      <c r="CU18" s="646"/>
      <c r="CV18" s="646"/>
      <c r="CW18" s="646"/>
      <c r="CX18" s="646"/>
      <c r="CY18" s="647"/>
      <c r="CZ18" s="648">
        <v>0.2</v>
      </c>
      <c r="DA18" s="648"/>
      <c r="DB18" s="648"/>
      <c r="DC18" s="648"/>
      <c r="DD18" s="654">
        <v>19760</v>
      </c>
      <c r="DE18" s="646"/>
      <c r="DF18" s="646"/>
      <c r="DG18" s="646"/>
      <c r="DH18" s="646"/>
      <c r="DI18" s="646"/>
      <c r="DJ18" s="646"/>
      <c r="DK18" s="646"/>
      <c r="DL18" s="646"/>
      <c r="DM18" s="646"/>
      <c r="DN18" s="646"/>
      <c r="DO18" s="646"/>
      <c r="DP18" s="647"/>
      <c r="DQ18" s="654">
        <v>988</v>
      </c>
      <c r="DR18" s="646"/>
      <c r="DS18" s="646"/>
      <c r="DT18" s="646"/>
      <c r="DU18" s="646"/>
      <c r="DV18" s="646"/>
      <c r="DW18" s="646"/>
      <c r="DX18" s="646"/>
      <c r="DY18" s="646"/>
      <c r="DZ18" s="646"/>
      <c r="EA18" s="646"/>
      <c r="EB18" s="646"/>
      <c r="EC18" s="655"/>
    </row>
    <row r="19" spans="2:133" ht="11.25" customHeight="1">
      <c r="B19" s="642" t="s">
        <v>273</v>
      </c>
      <c r="C19" s="643"/>
      <c r="D19" s="643"/>
      <c r="E19" s="643"/>
      <c r="F19" s="643"/>
      <c r="G19" s="643"/>
      <c r="H19" s="643"/>
      <c r="I19" s="643"/>
      <c r="J19" s="643"/>
      <c r="K19" s="643"/>
      <c r="L19" s="643"/>
      <c r="M19" s="643"/>
      <c r="N19" s="643"/>
      <c r="O19" s="643"/>
      <c r="P19" s="643"/>
      <c r="Q19" s="644"/>
      <c r="R19" s="645">
        <v>2978</v>
      </c>
      <c r="S19" s="646"/>
      <c r="T19" s="646"/>
      <c r="U19" s="646"/>
      <c r="V19" s="646"/>
      <c r="W19" s="646"/>
      <c r="X19" s="646"/>
      <c r="Y19" s="647"/>
      <c r="Z19" s="648">
        <v>0</v>
      </c>
      <c r="AA19" s="648"/>
      <c r="AB19" s="648"/>
      <c r="AC19" s="648"/>
      <c r="AD19" s="649">
        <v>2978</v>
      </c>
      <c r="AE19" s="649"/>
      <c r="AF19" s="649"/>
      <c r="AG19" s="649"/>
      <c r="AH19" s="649"/>
      <c r="AI19" s="649"/>
      <c r="AJ19" s="649"/>
      <c r="AK19" s="649"/>
      <c r="AL19" s="650">
        <v>0.1</v>
      </c>
      <c r="AM19" s="651"/>
      <c r="AN19" s="651"/>
      <c r="AO19" s="652"/>
      <c r="AP19" s="642" t="s">
        <v>274</v>
      </c>
      <c r="AQ19" s="643"/>
      <c r="AR19" s="643"/>
      <c r="AS19" s="643"/>
      <c r="AT19" s="643"/>
      <c r="AU19" s="643"/>
      <c r="AV19" s="643"/>
      <c r="AW19" s="643"/>
      <c r="AX19" s="643"/>
      <c r="AY19" s="643"/>
      <c r="AZ19" s="643"/>
      <c r="BA19" s="643"/>
      <c r="BB19" s="643"/>
      <c r="BC19" s="643"/>
      <c r="BD19" s="643"/>
      <c r="BE19" s="643"/>
      <c r="BF19" s="644"/>
      <c r="BG19" s="645">
        <v>5183</v>
      </c>
      <c r="BH19" s="646"/>
      <c r="BI19" s="646"/>
      <c r="BJ19" s="646"/>
      <c r="BK19" s="646"/>
      <c r="BL19" s="646"/>
      <c r="BM19" s="646"/>
      <c r="BN19" s="647"/>
      <c r="BO19" s="648">
        <v>0.6</v>
      </c>
      <c r="BP19" s="648"/>
      <c r="BQ19" s="648"/>
      <c r="BR19" s="648"/>
      <c r="BS19" s="654" t="s">
        <v>138</v>
      </c>
      <c r="BT19" s="646"/>
      <c r="BU19" s="646"/>
      <c r="BV19" s="646"/>
      <c r="BW19" s="646"/>
      <c r="BX19" s="646"/>
      <c r="BY19" s="646"/>
      <c r="BZ19" s="646"/>
      <c r="CA19" s="646"/>
      <c r="CB19" s="655"/>
      <c r="CD19" s="660" t="s">
        <v>275</v>
      </c>
      <c r="CE19" s="661"/>
      <c r="CF19" s="661"/>
      <c r="CG19" s="661"/>
      <c r="CH19" s="661"/>
      <c r="CI19" s="661"/>
      <c r="CJ19" s="661"/>
      <c r="CK19" s="661"/>
      <c r="CL19" s="661"/>
      <c r="CM19" s="661"/>
      <c r="CN19" s="661"/>
      <c r="CO19" s="661"/>
      <c r="CP19" s="661"/>
      <c r="CQ19" s="662"/>
      <c r="CR19" s="645" t="s">
        <v>129</v>
      </c>
      <c r="CS19" s="646"/>
      <c r="CT19" s="646"/>
      <c r="CU19" s="646"/>
      <c r="CV19" s="646"/>
      <c r="CW19" s="646"/>
      <c r="CX19" s="646"/>
      <c r="CY19" s="647"/>
      <c r="CZ19" s="648" t="s">
        <v>244</v>
      </c>
      <c r="DA19" s="648"/>
      <c r="DB19" s="648"/>
      <c r="DC19" s="648"/>
      <c r="DD19" s="654" t="s">
        <v>244</v>
      </c>
      <c r="DE19" s="646"/>
      <c r="DF19" s="646"/>
      <c r="DG19" s="646"/>
      <c r="DH19" s="646"/>
      <c r="DI19" s="646"/>
      <c r="DJ19" s="646"/>
      <c r="DK19" s="646"/>
      <c r="DL19" s="646"/>
      <c r="DM19" s="646"/>
      <c r="DN19" s="646"/>
      <c r="DO19" s="646"/>
      <c r="DP19" s="647"/>
      <c r="DQ19" s="654" t="s">
        <v>244</v>
      </c>
      <c r="DR19" s="646"/>
      <c r="DS19" s="646"/>
      <c r="DT19" s="646"/>
      <c r="DU19" s="646"/>
      <c r="DV19" s="646"/>
      <c r="DW19" s="646"/>
      <c r="DX19" s="646"/>
      <c r="DY19" s="646"/>
      <c r="DZ19" s="646"/>
      <c r="EA19" s="646"/>
      <c r="EB19" s="646"/>
      <c r="EC19" s="655"/>
    </row>
    <row r="20" spans="2:133" ht="11.25" customHeight="1">
      <c r="B20" s="642" t="s">
        <v>276</v>
      </c>
      <c r="C20" s="643"/>
      <c r="D20" s="643"/>
      <c r="E20" s="643"/>
      <c r="F20" s="643"/>
      <c r="G20" s="643"/>
      <c r="H20" s="643"/>
      <c r="I20" s="643"/>
      <c r="J20" s="643"/>
      <c r="K20" s="643"/>
      <c r="L20" s="643"/>
      <c r="M20" s="643"/>
      <c r="N20" s="643"/>
      <c r="O20" s="643"/>
      <c r="P20" s="643"/>
      <c r="Q20" s="644"/>
      <c r="R20" s="645">
        <v>720</v>
      </c>
      <c r="S20" s="646"/>
      <c r="T20" s="646"/>
      <c r="U20" s="646"/>
      <c r="V20" s="646"/>
      <c r="W20" s="646"/>
      <c r="X20" s="646"/>
      <c r="Y20" s="647"/>
      <c r="Z20" s="648">
        <v>0</v>
      </c>
      <c r="AA20" s="648"/>
      <c r="AB20" s="648"/>
      <c r="AC20" s="648"/>
      <c r="AD20" s="649">
        <v>720</v>
      </c>
      <c r="AE20" s="649"/>
      <c r="AF20" s="649"/>
      <c r="AG20" s="649"/>
      <c r="AH20" s="649"/>
      <c r="AI20" s="649"/>
      <c r="AJ20" s="649"/>
      <c r="AK20" s="649"/>
      <c r="AL20" s="650">
        <v>0</v>
      </c>
      <c r="AM20" s="651"/>
      <c r="AN20" s="651"/>
      <c r="AO20" s="652"/>
      <c r="AP20" s="642" t="s">
        <v>277</v>
      </c>
      <c r="AQ20" s="643"/>
      <c r="AR20" s="643"/>
      <c r="AS20" s="643"/>
      <c r="AT20" s="643"/>
      <c r="AU20" s="643"/>
      <c r="AV20" s="643"/>
      <c r="AW20" s="643"/>
      <c r="AX20" s="643"/>
      <c r="AY20" s="643"/>
      <c r="AZ20" s="643"/>
      <c r="BA20" s="643"/>
      <c r="BB20" s="643"/>
      <c r="BC20" s="643"/>
      <c r="BD20" s="643"/>
      <c r="BE20" s="643"/>
      <c r="BF20" s="644"/>
      <c r="BG20" s="645">
        <v>5183</v>
      </c>
      <c r="BH20" s="646"/>
      <c r="BI20" s="646"/>
      <c r="BJ20" s="646"/>
      <c r="BK20" s="646"/>
      <c r="BL20" s="646"/>
      <c r="BM20" s="646"/>
      <c r="BN20" s="647"/>
      <c r="BO20" s="648">
        <v>0.6</v>
      </c>
      <c r="BP20" s="648"/>
      <c r="BQ20" s="648"/>
      <c r="BR20" s="648"/>
      <c r="BS20" s="654" t="s">
        <v>244</v>
      </c>
      <c r="BT20" s="646"/>
      <c r="BU20" s="646"/>
      <c r="BV20" s="646"/>
      <c r="BW20" s="646"/>
      <c r="BX20" s="646"/>
      <c r="BY20" s="646"/>
      <c r="BZ20" s="646"/>
      <c r="CA20" s="646"/>
      <c r="CB20" s="655"/>
      <c r="CD20" s="660" t="s">
        <v>278</v>
      </c>
      <c r="CE20" s="661"/>
      <c r="CF20" s="661"/>
      <c r="CG20" s="661"/>
      <c r="CH20" s="661"/>
      <c r="CI20" s="661"/>
      <c r="CJ20" s="661"/>
      <c r="CK20" s="661"/>
      <c r="CL20" s="661"/>
      <c r="CM20" s="661"/>
      <c r="CN20" s="661"/>
      <c r="CO20" s="661"/>
      <c r="CP20" s="661"/>
      <c r="CQ20" s="662"/>
      <c r="CR20" s="645">
        <v>9422466</v>
      </c>
      <c r="CS20" s="646"/>
      <c r="CT20" s="646"/>
      <c r="CU20" s="646"/>
      <c r="CV20" s="646"/>
      <c r="CW20" s="646"/>
      <c r="CX20" s="646"/>
      <c r="CY20" s="647"/>
      <c r="CZ20" s="648">
        <v>100</v>
      </c>
      <c r="DA20" s="648"/>
      <c r="DB20" s="648"/>
      <c r="DC20" s="648"/>
      <c r="DD20" s="654">
        <v>2262758</v>
      </c>
      <c r="DE20" s="646"/>
      <c r="DF20" s="646"/>
      <c r="DG20" s="646"/>
      <c r="DH20" s="646"/>
      <c r="DI20" s="646"/>
      <c r="DJ20" s="646"/>
      <c r="DK20" s="646"/>
      <c r="DL20" s="646"/>
      <c r="DM20" s="646"/>
      <c r="DN20" s="646"/>
      <c r="DO20" s="646"/>
      <c r="DP20" s="647"/>
      <c r="DQ20" s="654">
        <v>4037547</v>
      </c>
      <c r="DR20" s="646"/>
      <c r="DS20" s="646"/>
      <c r="DT20" s="646"/>
      <c r="DU20" s="646"/>
      <c r="DV20" s="646"/>
      <c r="DW20" s="646"/>
      <c r="DX20" s="646"/>
      <c r="DY20" s="646"/>
      <c r="DZ20" s="646"/>
      <c r="EA20" s="646"/>
      <c r="EB20" s="646"/>
      <c r="EC20" s="655"/>
    </row>
    <row r="21" spans="2:133" ht="11.25" customHeight="1">
      <c r="B21" s="642" t="s">
        <v>279</v>
      </c>
      <c r="C21" s="643"/>
      <c r="D21" s="643"/>
      <c r="E21" s="643"/>
      <c r="F21" s="643"/>
      <c r="G21" s="643"/>
      <c r="H21" s="643"/>
      <c r="I21" s="643"/>
      <c r="J21" s="643"/>
      <c r="K21" s="643"/>
      <c r="L21" s="643"/>
      <c r="M21" s="643"/>
      <c r="N21" s="643"/>
      <c r="O21" s="643"/>
      <c r="P21" s="643"/>
      <c r="Q21" s="644"/>
      <c r="R21" s="645">
        <v>18356</v>
      </c>
      <c r="S21" s="646"/>
      <c r="T21" s="646"/>
      <c r="U21" s="646"/>
      <c r="V21" s="646"/>
      <c r="W21" s="646"/>
      <c r="X21" s="646"/>
      <c r="Y21" s="647"/>
      <c r="Z21" s="648">
        <v>0.2</v>
      </c>
      <c r="AA21" s="648"/>
      <c r="AB21" s="648"/>
      <c r="AC21" s="648"/>
      <c r="AD21" s="649">
        <v>18356</v>
      </c>
      <c r="AE21" s="649"/>
      <c r="AF21" s="649"/>
      <c r="AG21" s="649"/>
      <c r="AH21" s="649"/>
      <c r="AI21" s="649"/>
      <c r="AJ21" s="649"/>
      <c r="AK21" s="649"/>
      <c r="AL21" s="650">
        <v>0.6</v>
      </c>
      <c r="AM21" s="651"/>
      <c r="AN21" s="651"/>
      <c r="AO21" s="652"/>
      <c r="AP21" s="664" t="s">
        <v>280</v>
      </c>
      <c r="AQ21" s="665"/>
      <c r="AR21" s="665"/>
      <c r="AS21" s="665"/>
      <c r="AT21" s="665"/>
      <c r="AU21" s="665"/>
      <c r="AV21" s="665"/>
      <c r="AW21" s="665"/>
      <c r="AX21" s="665"/>
      <c r="AY21" s="665"/>
      <c r="AZ21" s="665"/>
      <c r="BA21" s="665"/>
      <c r="BB21" s="665"/>
      <c r="BC21" s="665"/>
      <c r="BD21" s="665"/>
      <c r="BE21" s="665"/>
      <c r="BF21" s="666"/>
      <c r="BG21" s="645">
        <v>5183</v>
      </c>
      <c r="BH21" s="646"/>
      <c r="BI21" s="646"/>
      <c r="BJ21" s="646"/>
      <c r="BK21" s="646"/>
      <c r="BL21" s="646"/>
      <c r="BM21" s="646"/>
      <c r="BN21" s="647"/>
      <c r="BO21" s="648">
        <v>0.6</v>
      </c>
      <c r="BP21" s="648"/>
      <c r="BQ21" s="648"/>
      <c r="BR21" s="648"/>
      <c r="BS21" s="654" t="s">
        <v>129</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c r="B22" s="642" t="s">
        <v>281</v>
      </c>
      <c r="C22" s="643"/>
      <c r="D22" s="643"/>
      <c r="E22" s="643"/>
      <c r="F22" s="643"/>
      <c r="G22" s="643"/>
      <c r="H22" s="643"/>
      <c r="I22" s="643"/>
      <c r="J22" s="643"/>
      <c r="K22" s="643"/>
      <c r="L22" s="643"/>
      <c r="M22" s="643"/>
      <c r="N22" s="643"/>
      <c r="O22" s="643"/>
      <c r="P22" s="643"/>
      <c r="Q22" s="644"/>
      <c r="R22" s="645">
        <v>2342423</v>
      </c>
      <c r="S22" s="646"/>
      <c r="T22" s="646"/>
      <c r="U22" s="646"/>
      <c r="V22" s="646"/>
      <c r="W22" s="646"/>
      <c r="X22" s="646"/>
      <c r="Y22" s="647"/>
      <c r="Z22" s="648">
        <v>24.6</v>
      </c>
      <c r="AA22" s="648"/>
      <c r="AB22" s="648"/>
      <c r="AC22" s="648"/>
      <c r="AD22" s="649">
        <v>2009950</v>
      </c>
      <c r="AE22" s="649"/>
      <c r="AF22" s="649"/>
      <c r="AG22" s="649"/>
      <c r="AH22" s="649"/>
      <c r="AI22" s="649"/>
      <c r="AJ22" s="649"/>
      <c r="AK22" s="649"/>
      <c r="AL22" s="650">
        <v>62.6</v>
      </c>
      <c r="AM22" s="651"/>
      <c r="AN22" s="651"/>
      <c r="AO22" s="652"/>
      <c r="AP22" s="664" t="s">
        <v>282</v>
      </c>
      <c r="AQ22" s="665"/>
      <c r="AR22" s="665"/>
      <c r="AS22" s="665"/>
      <c r="AT22" s="665"/>
      <c r="AU22" s="665"/>
      <c r="AV22" s="665"/>
      <c r="AW22" s="665"/>
      <c r="AX22" s="665"/>
      <c r="AY22" s="665"/>
      <c r="AZ22" s="665"/>
      <c r="BA22" s="665"/>
      <c r="BB22" s="665"/>
      <c r="BC22" s="665"/>
      <c r="BD22" s="665"/>
      <c r="BE22" s="665"/>
      <c r="BF22" s="666"/>
      <c r="BG22" s="645" t="s">
        <v>244</v>
      </c>
      <c r="BH22" s="646"/>
      <c r="BI22" s="646"/>
      <c r="BJ22" s="646"/>
      <c r="BK22" s="646"/>
      <c r="BL22" s="646"/>
      <c r="BM22" s="646"/>
      <c r="BN22" s="647"/>
      <c r="BO22" s="648" t="s">
        <v>138</v>
      </c>
      <c r="BP22" s="648"/>
      <c r="BQ22" s="648"/>
      <c r="BR22" s="648"/>
      <c r="BS22" s="654" t="s">
        <v>244</v>
      </c>
      <c r="BT22" s="646"/>
      <c r="BU22" s="646"/>
      <c r="BV22" s="646"/>
      <c r="BW22" s="646"/>
      <c r="BX22" s="646"/>
      <c r="BY22" s="646"/>
      <c r="BZ22" s="646"/>
      <c r="CA22" s="646"/>
      <c r="CB22" s="655"/>
      <c r="CD22" s="627" t="s">
        <v>283</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284</v>
      </c>
      <c r="C23" s="643"/>
      <c r="D23" s="643"/>
      <c r="E23" s="643"/>
      <c r="F23" s="643"/>
      <c r="G23" s="643"/>
      <c r="H23" s="643"/>
      <c r="I23" s="643"/>
      <c r="J23" s="643"/>
      <c r="K23" s="643"/>
      <c r="L23" s="643"/>
      <c r="M23" s="643"/>
      <c r="N23" s="643"/>
      <c r="O23" s="643"/>
      <c r="P23" s="643"/>
      <c r="Q23" s="644"/>
      <c r="R23" s="645">
        <v>2009950</v>
      </c>
      <c r="S23" s="646"/>
      <c r="T23" s="646"/>
      <c r="U23" s="646"/>
      <c r="V23" s="646"/>
      <c r="W23" s="646"/>
      <c r="X23" s="646"/>
      <c r="Y23" s="647"/>
      <c r="Z23" s="648">
        <v>21.1</v>
      </c>
      <c r="AA23" s="648"/>
      <c r="AB23" s="648"/>
      <c r="AC23" s="648"/>
      <c r="AD23" s="649">
        <v>2009950</v>
      </c>
      <c r="AE23" s="649"/>
      <c r="AF23" s="649"/>
      <c r="AG23" s="649"/>
      <c r="AH23" s="649"/>
      <c r="AI23" s="649"/>
      <c r="AJ23" s="649"/>
      <c r="AK23" s="649"/>
      <c r="AL23" s="650">
        <v>62.6</v>
      </c>
      <c r="AM23" s="651"/>
      <c r="AN23" s="651"/>
      <c r="AO23" s="652"/>
      <c r="AP23" s="664" t="s">
        <v>285</v>
      </c>
      <c r="AQ23" s="665"/>
      <c r="AR23" s="665"/>
      <c r="AS23" s="665"/>
      <c r="AT23" s="665"/>
      <c r="AU23" s="665"/>
      <c r="AV23" s="665"/>
      <c r="AW23" s="665"/>
      <c r="AX23" s="665"/>
      <c r="AY23" s="665"/>
      <c r="AZ23" s="665"/>
      <c r="BA23" s="665"/>
      <c r="BB23" s="665"/>
      <c r="BC23" s="665"/>
      <c r="BD23" s="665"/>
      <c r="BE23" s="665"/>
      <c r="BF23" s="666"/>
      <c r="BG23" s="645" t="s">
        <v>244</v>
      </c>
      <c r="BH23" s="646"/>
      <c r="BI23" s="646"/>
      <c r="BJ23" s="646"/>
      <c r="BK23" s="646"/>
      <c r="BL23" s="646"/>
      <c r="BM23" s="646"/>
      <c r="BN23" s="647"/>
      <c r="BO23" s="648" t="s">
        <v>138</v>
      </c>
      <c r="BP23" s="648"/>
      <c r="BQ23" s="648"/>
      <c r="BR23" s="648"/>
      <c r="BS23" s="654" t="s">
        <v>138</v>
      </c>
      <c r="BT23" s="646"/>
      <c r="BU23" s="646"/>
      <c r="BV23" s="646"/>
      <c r="BW23" s="646"/>
      <c r="BX23" s="646"/>
      <c r="BY23" s="646"/>
      <c r="BZ23" s="646"/>
      <c r="CA23" s="646"/>
      <c r="CB23" s="655"/>
      <c r="CD23" s="627" t="s">
        <v>224</v>
      </c>
      <c r="CE23" s="628"/>
      <c r="CF23" s="628"/>
      <c r="CG23" s="628"/>
      <c r="CH23" s="628"/>
      <c r="CI23" s="628"/>
      <c r="CJ23" s="628"/>
      <c r="CK23" s="628"/>
      <c r="CL23" s="628"/>
      <c r="CM23" s="628"/>
      <c r="CN23" s="628"/>
      <c r="CO23" s="628"/>
      <c r="CP23" s="628"/>
      <c r="CQ23" s="629"/>
      <c r="CR23" s="627" t="s">
        <v>286</v>
      </c>
      <c r="CS23" s="628"/>
      <c r="CT23" s="628"/>
      <c r="CU23" s="628"/>
      <c r="CV23" s="628"/>
      <c r="CW23" s="628"/>
      <c r="CX23" s="628"/>
      <c r="CY23" s="629"/>
      <c r="CZ23" s="627" t="s">
        <v>287</v>
      </c>
      <c r="DA23" s="628"/>
      <c r="DB23" s="628"/>
      <c r="DC23" s="629"/>
      <c r="DD23" s="627" t="s">
        <v>288</v>
      </c>
      <c r="DE23" s="628"/>
      <c r="DF23" s="628"/>
      <c r="DG23" s="628"/>
      <c r="DH23" s="628"/>
      <c r="DI23" s="628"/>
      <c r="DJ23" s="628"/>
      <c r="DK23" s="629"/>
      <c r="DL23" s="678" t="s">
        <v>289</v>
      </c>
      <c r="DM23" s="679"/>
      <c r="DN23" s="679"/>
      <c r="DO23" s="679"/>
      <c r="DP23" s="679"/>
      <c r="DQ23" s="679"/>
      <c r="DR23" s="679"/>
      <c r="DS23" s="679"/>
      <c r="DT23" s="679"/>
      <c r="DU23" s="679"/>
      <c r="DV23" s="680"/>
      <c r="DW23" s="627" t="s">
        <v>290</v>
      </c>
      <c r="DX23" s="628"/>
      <c r="DY23" s="628"/>
      <c r="DZ23" s="628"/>
      <c r="EA23" s="628"/>
      <c r="EB23" s="628"/>
      <c r="EC23" s="629"/>
    </row>
    <row r="24" spans="2:133" ht="11.25" customHeight="1">
      <c r="B24" s="642" t="s">
        <v>291</v>
      </c>
      <c r="C24" s="643"/>
      <c r="D24" s="643"/>
      <c r="E24" s="643"/>
      <c r="F24" s="643"/>
      <c r="G24" s="643"/>
      <c r="H24" s="643"/>
      <c r="I24" s="643"/>
      <c r="J24" s="643"/>
      <c r="K24" s="643"/>
      <c r="L24" s="643"/>
      <c r="M24" s="643"/>
      <c r="N24" s="643"/>
      <c r="O24" s="643"/>
      <c r="P24" s="643"/>
      <c r="Q24" s="644"/>
      <c r="R24" s="645">
        <v>332473</v>
      </c>
      <c r="S24" s="646"/>
      <c r="T24" s="646"/>
      <c r="U24" s="646"/>
      <c r="V24" s="646"/>
      <c r="W24" s="646"/>
      <c r="X24" s="646"/>
      <c r="Y24" s="647"/>
      <c r="Z24" s="648">
        <v>3.5</v>
      </c>
      <c r="AA24" s="648"/>
      <c r="AB24" s="648"/>
      <c r="AC24" s="648"/>
      <c r="AD24" s="649" t="s">
        <v>129</v>
      </c>
      <c r="AE24" s="649"/>
      <c r="AF24" s="649"/>
      <c r="AG24" s="649"/>
      <c r="AH24" s="649"/>
      <c r="AI24" s="649"/>
      <c r="AJ24" s="649"/>
      <c r="AK24" s="649"/>
      <c r="AL24" s="650" t="s">
        <v>129</v>
      </c>
      <c r="AM24" s="651"/>
      <c r="AN24" s="651"/>
      <c r="AO24" s="652"/>
      <c r="AP24" s="664" t="s">
        <v>292</v>
      </c>
      <c r="AQ24" s="665"/>
      <c r="AR24" s="665"/>
      <c r="AS24" s="665"/>
      <c r="AT24" s="665"/>
      <c r="AU24" s="665"/>
      <c r="AV24" s="665"/>
      <c r="AW24" s="665"/>
      <c r="AX24" s="665"/>
      <c r="AY24" s="665"/>
      <c r="AZ24" s="665"/>
      <c r="BA24" s="665"/>
      <c r="BB24" s="665"/>
      <c r="BC24" s="665"/>
      <c r="BD24" s="665"/>
      <c r="BE24" s="665"/>
      <c r="BF24" s="666"/>
      <c r="BG24" s="645" t="s">
        <v>129</v>
      </c>
      <c r="BH24" s="646"/>
      <c r="BI24" s="646"/>
      <c r="BJ24" s="646"/>
      <c r="BK24" s="646"/>
      <c r="BL24" s="646"/>
      <c r="BM24" s="646"/>
      <c r="BN24" s="647"/>
      <c r="BO24" s="648" t="s">
        <v>129</v>
      </c>
      <c r="BP24" s="648"/>
      <c r="BQ24" s="648"/>
      <c r="BR24" s="648"/>
      <c r="BS24" s="654" t="s">
        <v>244</v>
      </c>
      <c r="BT24" s="646"/>
      <c r="BU24" s="646"/>
      <c r="BV24" s="646"/>
      <c r="BW24" s="646"/>
      <c r="BX24" s="646"/>
      <c r="BY24" s="646"/>
      <c r="BZ24" s="646"/>
      <c r="CA24" s="646"/>
      <c r="CB24" s="655"/>
      <c r="CD24" s="656" t="s">
        <v>293</v>
      </c>
      <c r="CE24" s="657"/>
      <c r="CF24" s="657"/>
      <c r="CG24" s="657"/>
      <c r="CH24" s="657"/>
      <c r="CI24" s="657"/>
      <c r="CJ24" s="657"/>
      <c r="CK24" s="657"/>
      <c r="CL24" s="657"/>
      <c r="CM24" s="657"/>
      <c r="CN24" s="657"/>
      <c r="CO24" s="657"/>
      <c r="CP24" s="657"/>
      <c r="CQ24" s="658"/>
      <c r="CR24" s="634">
        <v>2512270</v>
      </c>
      <c r="CS24" s="635"/>
      <c r="CT24" s="635"/>
      <c r="CU24" s="635"/>
      <c r="CV24" s="635"/>
      <c r="CW24" s="635"/>
      <c r="CX24" s="635"/>
      <c r="CY24" s="636"/>
      <c r="CZ24" s="639">
        <v>26.7</v>
      </c>
      <c r="DA24" s="640"/>
      <c r="DB24" s="640"/>
      <c r="DC24" s="659"/>
      <c r="DD24" s="681">
        <v>1925145</v>
      </c>
      <c r="DE24" s="635"/>
      <c r="DF24" s="635"/>
      <c r="DG24" s="635"/>
      <c r="DH24" s="635"/>
      <c r="DI24" s="635"/>
      <c r="DJ24" s="635"/>
      <c r="DK24" s="636"/>
      <c r="DL24" s="681">
        <v>1916035</v>
      </c>
      <c r="DM24" s="635"/>
      <c r="DN24" s="635"/>
      <c r="DO24" s="635"/>
      <c r="DP24" s="635"/>
      <c r="DQ24" s="635"/>
      <c r="DR24" s="635"/>
      <c r="DS24" s="635"/>
      <c r="DT24" s="635"/>
      <c r="DU24" s="635"/>
      <c r="DV24" s="636"/>
      <c r="DW24" s="639">
        <v>57.3</v>
      </c>
      <c r="DX24" s="640"/>
      <c r="DY24" s="640"/>
      <c r="DZ24" s="640"/>
      <c r="EA24" s="640"/>
      <c r="EB24" s="640"/>
      <c r="EC24" s="641"/>
    </row>
    <row r="25" spans="2:133" ht="11.25" customHeight="1">
      <c r="B25" s="642" t="s">
        <v>294</v>
      </c>
      <c r="C25" s="643"/>
      <c r="D25" s="643"/>
      <c r="E25" s="643"/>
      <c r="F25" s="643"/>
      <c r="G25" s="643"/>
      <c r="H25" s="643"/>
      <c r="I25" s="643"/>
      <c r="J25" s="643"/>
      <c r="K25" s="643"/>
      <c r="L25" s="643"/>
      <c r="M25" s="643"/>
      <c r="N25" s="643"/>
      <c r="O25" s="643"/>
      <c r="P25" s="643"/>
      <c r="Q25" s="644"/>
      <c r="R25" s="645" t="s">
        <v>244</v>
      </c>
      <c r="S25" s="646"/>
      <c r="T25" s="646"/>
      <c r="U25" s="646"/>
      <c r="V25" s="646"/>
      <c r="W25" s="646"/>
      <c r="X25" s="646"/>
      <c r="Y25" s="647"/>
      <c r="Z25" s="648" t="s">
        <v>244</v>
      </c>
      <c r="AA25" s="648"/>
      <c r="AB25" s="648"/>
      <c r="AC25" s="648"/>
      <c r="AD25" s="649" t="s">
        <v>244</v>
      </c>
      <c r="AE25" s="649"/>
      <c r="AF25" s="649"/>
      <c r="AG25" s="649"/>
      <c r="AH25" s="649"/>
      <c r="AI25" s="649"/>
      <c r="AJ25" s="649"/>
      <c r="AK25" s="649"/>
      <c r="AL25" s="650" t="s">
        <v>129</v>
      </c>
      <c r="AM25" s="651"/>
      <c r="AN25" s="651"/>
      <c r="AO25" s="652"/>
      <c r="AP25" s="664" t="s">
        <v>295</v>
      </c>
      <c r="AQ25" s="665"/>
      <c r="AR25" s="665"/>
      <c r="AS25" s="665"/>
      <c r="AT25" s="665"/>
      <c r="AU25" s="665"/>
      <c r="AV25" s="665"/>
      <c r="AW25" s="665"/>
      <c r="AX25" s="665"/>
      <c r="AY25" s="665"/>
      <c r="AZ25" s="665"/>
      <c r="BA25" s="665"/>
      <c r="BB25" s="665"/>
      <c r="BC25" s="665"/>
      <c r="BD25" s="665"/>
      <c r="BE25" s="665"/>
      <c r="BF25" s="666"/>
      <c r="BG25" s="645" t="s">
        <v>129</v>
      </c>
      <c r="BH25" s="646"/>
      <c r="BI25" s="646"/>
      <c r="BJ25" s="646"/>
      <c r="BK25" s="646"/>
      <c r="BL25" s="646"/>
      <c r="BM25" s="646"/>
      <c r="BN25" s="647"/>
      <c r="BO25" s="648" t="s">
        <v>244</v>
      </c>
      <c r="BP25" s="648"/>
      <c r="BQ25" s="648"/>
      <c r="BR25" s="648"/>
      <c r="BS25" s="654" t="s">
        <v>244</v>
      </c>
      <c r="BT25" s="646"/>
      <c r="BU25" s="646"/>
      <c r="BV25" s="646"/>
      <c r="BW25" s="646"/>
      <c r="BX25" s="646"/>
      <c r="BY25" s="646"/>
      <c r="BZ25" s="646"/>
      <c r="CA25" s="646"/>
      <c r="CB25" s="655"/>
      <c r="CD25" s="660" t="s">
        <v>296</v>
      </c>
      <c r="CE25" s="661"/>
      <c r="CF25" s="661"/>
      <c r="CG25" s="661"/>
      <c r="CH25" s="661"/>
      <c r="CI25" s="661"/>
      <c r="CJ25" s="661"/>
      <c r="CK25" s="661"/>
      <c r="CL25" s="661"/>
      <c r="CM25" s="661"/>
      <c r="CN25" s="661"/>
      <c r="CO25" s="661"/>
      <c r="CP25" s="661"/>
      <c r="CQ25" s="662"/>
      <c r="CR25" s="645">
        <v>1214174</v>
      </c>
      <c r="CS25" s="670"/>
      <c r="CT25" s="670"/>
      <c r="CU25" s="670"/>
      <c r="CV25" s="670"/>
      <c r="CW25" s="670"/>
      <c r="CX25" s="670"/>
      <c r="CY25" s="671"/>
      <c r="CZ25" s="650">
        <v>12.9</v>
      </c>
      <c r="DA25" s="682"/>
      <c r="DB25" s="682"/>
      <c r="DC25" s="684"/>
      <c r="DD25" s="654">
        <v>1014323</v>
      </c>
      <c r="DE25" s="670"/>
      <c r="DF25" s="670"/>
      <c r="DG25" s="670"/>
      <c r="DH25" s="670"/>
      <c r="DI25" s="670"/>
      <c r="DJ25" s="670"/>
      <c r="DK25" s="671"/>
      <c r="DL25" s="654">
        <v>1010607</v>
      </c>
      <c r="DM25" s="670"/>
      <c r="DN25" s="670"/>
      <c r="DO25" s="670"/>
      <c r="DP25" s="670"/>
      <c r="DQ25" s="670"/>
      <c r="DR25" s="670"/>
      <c r="DS25" s="670"/>
      <c r="DT25" s="670"/>
      <c r="DU25" s="670"/>
      <c r="DV25" s="671"/>
      <c r="DW25" s="650">
        <v>30.2</v>
      </c>
      <c r="DX25" s="682"/>
      <c r="DY25" s="682"/>
      <c r="DZ25" s="682"/>
      <c r="EA25" s="682"/>
      <c r="EB25" s="682"/>
      <c r="EC25" s="683"/>
    </row>
    <row r="26" spans="2:133" ht="11.25" customHeight="1">
      <c r="B26" s="642" t="s">
        <v>297</v>
      </c>
      <c r="C26" s="643"/>
      <c r="D26" s="643"/>
      <c r="E26" s="643"/>
      <c r="F26" s="643"/>
      <c r="G26" s="643"/>
      <c r="H26" s="643"/>
      <c r="I26" s="643"/>
      <c r="J26" s="643"/>
      <c r="K26" s="643"/>
      <c r="L26" s="643"/>
      <c r="M26" s="643"/>
      <c r="N26" s="643"/>
      <c r="O26" s="643"/>
      <c r="P26" s="643"/>
      <c r="Q26" s="644"/>
      <c r="R26" s="645">
        <v>3534785</v>
      </c>
      <c r="S26" s="646"/>
      <c r="T26" s="646"/>
      <c r="U26" s="646"/>
      <c r="V26" s="646"/>
      <c r="W26" s="646"/>
      <c r="X26" s="646"/>
      <c r="Y26" s="647"/>
      <c r="Z26" s="648">
        <v>37.1</v>
      </c>
      <c r="AA26" s="648"/>
      <c r="AB26" s="648"/>
      <c r="AC26" s="648"/>
      <c r="AD26" s="649">
        <v>3202312</v>
      </c>
      <c r="AE26" s="649"/>
      <c r="AF26" s="649"/>
      <c r="AG26" s="649"/>
      <c r="AH26" s="649"/>
      <c r="AI26" s="649"/>
      <c r="AJ26" s="649"/>
      <c r="AK26" s="649"/>
      <c r="AL26" s="650">
        <v>99.7</v>
      </c>
      <c r="AM26" s="651"/>
      <c r="AN26" s="651"/>
      <c r="AO26" s="652"/>
      <c r="AP26" s="664" t="s">
        <v>298</v>
      </c>
      <c r="AQ26" s="685"/>
      <c r="AR26" s="685"/>
      <c r="AS26" s="685"/>
      <c r="AT26" s="685"/>
      <c r="AU26" s="685"/>
      <c r="AV26" s="685"/>
      <c r="AW26" s="685"/>
      <c r="AX26" s="685"/>
      <c r="AY26" s="685"/>
      <c r="AZ26" s="685"/>
      <c r="BA26" s="685"/>
      <c r="BB26" s="685"/>
      <c r="BC26" s="685"/>
      <c r="BD26" s="685"/>
      <c r="BE26" s="685"/>
      <c r="BF26" s="666"/>
      <c r="BG26" s="645" t="s">
        <v>129</v>
      </c>
      <c r="BH26" s="646"/>
      <c r="BI26" s="646"/>
      <c r="BJ26" s="646"/>
      <c r="BK26" s="646"/>
      <c r="BL26" s="646"/>
      <c r="BM26" s="646"/>
      <c r="BN26" s="647"/>
      <c r="BO26" s="648" t="s">
        <v>129</v>
      </c>
      <c r="BP26" s="648"/>
      <c r="BQ26" s="648"/>
      <c r="BR26" s="648"/>
      <c r="BS26" s="654" t="s">
        <v>244</v>
      </c>
      <c r="BT26" s="646"/>
      <c r="BU26" s="646"/>
      <c r="BV26" s="646"/>
      <c r="BW26" s="646"/>
      <c r="BX26" s="646"/>
      <c r="BY26" s="646"/>
      <c r="BZ26" s="646"/>
      <c r="CA26" s="646"/>
      <c r="CB26" s="655"/>
      <c r="CD26" s="660" t="s">
        <v>299</v>
      </c>
      <c r="CE26" s="661"/>
      <c r="CF26" s="661"/>
      <c r="CG26" s="661"/>
      <c r="CH26" s="661"/>
      <c r="CI26" s="661"/>
      <c r="CJ26" s="661"/>
      <c r="CK26" s="661"/>
      <c r="CL26" s="661"/>
      <c r="CM26" s="661"/>
      <c r="CN26" s="661"/>
      <c r="CO26" s="661"/>
      <c r="CP26" s="661"/>
      <c r="CQ26" s="662"/>
      <c r="CR26" s="645">
        <v>826977</v>
      </c>
      <c r="CS26" s="646"/>
      <c r="CT26" s="646"/>
      <c r="CU26" s="646"/>
      <c r="CV26" s="646"/>
      <c r="CW26" s="646"/>
      <c r="CX26" s="646"/>
      <c r="CY26" s="647"/>
      <c r="CZ26" s="650">
        <v>8.8000000000000007</v>
      </c>
      <c r="DA26" s="682"/>
      <c r="DB26" s="682"/>
      <c r="DC26" s="684"/>
      <c r="DD26" s="654">
        <v>632874</v>
      </c>
      <c r="DE26" s="646"/>
      <c r="DF26" s="646"/>
      <c r="DG26" s="646"/>
      <c r="DH26" s="646"/>
      <c r="DI26" s="646"/>
      <c r="DJ26" s="646"/>
      <c r="DK26" s="647"/>
      <c r="DL26" s="654" t="s">
        <v>244</v>
      </c>
      <c r="DM26" s="646"/>
      <c r="DN26" s="646"/>
      <c r="DO26" s="646"/>
      <c r="DP26" s="646"/>
      <c r="DQ26" s="646"/>
      <c r="DR26" s="646"/>
      <c r="DS26" s="646"/>
      <c r="DT26" s="646"/>
      <c r="DU26" s="646"/>
      <c r="DV26" s="647"/>
      <c r="DW26" s="650" t="s">
        <v>129</v>
      </c>
      <c r="DX26" s="682"/>
      <c r="DY26" s="682"/>
      <c r="DZ26" s="682"/>
      <c r="EA26" s="682"/>
      <c r="EB26" s="682"/>
      <c r="EC26" s="683"/>
    </row>
    <row r="27" spans="2:133" ht="11.25" customHeight="1">
      <c r="B27" s="642" t="s">
        <v>300</v>
      </c>
      <c r="C27" s="643"/>
      <c r="D27" s="643"/>
      <c r="E27" s="643"/>
      <c r="F27" s="643"/>
      <c r="G27" s="643"/>
      <c r="H27" s="643"/>
      <c r="I27" s="643"/>
      <c r="J27" s="643"/>
      <c r="K27" s="643"/>
      <c r="L27" s="643"/>
      <c r="M27" s="643"/>
      <c r="N27" s="643"/>
      <c r="O27" s="643"/>
      <c r="P27" s="643"/>
      <c r="Q27" s="644"/>
      <c r="R27" s="645">
        <v>2633</v>
      </c>
      <c r="S27" s="646"/>
      <c r="T27" s="646"/>
      <c r="U27" s="646"/>
      <c r="V27" s="646"/>
      <c r="W27" s="646"/>
      <c r="X27" s="646"/>
      <c r="Y27" s="647"/>
      <c r="Z27" s="648">
        <v>0</v>
      </c>
      <c r="AA27" s="648"/>
      <c r="AB27" s="648"/>
      <c r="AC27" s="648"/>
      <c r="AD27" s="649">
        <v>2633</v>
      </c>
      <c r="AE27" s="649"/>
      <c r="AF27" s="649"/>
      <c r="AG27" s="649"/>
      <c r="AH27" s="649"/>
      <c r="AI27" s="649"/>
      <c r="AJ27" s="649"/>
      <c r="AK27" s="649"/>
      <c r="AL27" s="650">
        <v>0.1</v>
      </c>
      <c r="AM27" s="651"/>
      <c r="AN27" s="651"/>
      <c r="AO27" s="652"/>
      <c r="AP27" s="642" t="s">
        <v>301</v>
      </c>
      <c r="AQ27" s="643"/>
      <c r="AR27" s="643"/>
      <c r="AS27" s="643"/>
      <c r="AT27" s="643"/>
      <c r="AU27" s="643"/>
      <c r="AV27" s="643"/>
      <c r="AW27" s="643"/>
      <c r="AX27" s="643"/>
      <c r="AY27" s="643"/>
      <c r="AZ27" s="643"/>
      <c r="BA27" s="643"/>
      <c r="BB27" s="643"/>
      <c r="BC27" s="643"/>
      <c r="BD27" s="643"/>
      <c r="BE27" s="643"/>
      <c r="BF27" s="644"/>
      <c r="BG27" s="645">
        <v>934714</v>
      </c>
      <c r="BH27" s="646"/>
      <c r="BI27" s="646"/>
      <c r="BJ27" s="646"/>
      <c r="BK27" s="646"/>
      <c r="BL27" s="646"/>
      <c r="BM27" s="646"/>
      <c r="BN27" s="647"/>
      <c r="BO27" s="648">
        <v>100</v>
      </c>
      <c r="BP27" s="648"/>
      <c r="BQ27" s="648"/>
      <c r="BR27" s="648"/>
      <c r="BS27" s="654" t="s">
        <v>129</v>
      </c>
      <c r="BT27" s="646"/>
      <c r="BU27" s="646"/>
      <c r="BV27" s="646"/>
      <c r="BW27" s="646"/>
      <c r="BX27" s="646"/>
      <c r="BY27" s="646"/>
      <c r="BZ27" s="646"/>
      <c r="CA27" s="646"/>
      <c r="CB27" s="655"/>
      <c r="CD27" s="660" t="s">
        <v>302</v>
      </c>
      <c r="CE27" s="661"/>
      <c r="CF27" s="661"/>
      <c r="CG27" s="661"/>
      <c r="CH27" s="661"/>
      <c r="CI27" s="661"/>
      <c r="CJ27" s="661"/>
      <c r="CK27" s="661"/>
      <c r="CL27" s="661"/>
      <c r="CM27" s="661"/>
      <c r="CN27" s="661"/>
      <c r="CO27" s="661"/>
      <c r="CP27" s="661"/>
      <c r="CQ27" s="662"/>
      <c r="CR27" s="645">
        <v>472056</v>
      </c>
      <c r="CS27" s="670"/>
      <c r="CT27" s="670"/>
      <c r="CU27" s="670"/>
      <c r="CV27" s="670"/>
      <c r="CW27" s="670"/>
      <c r="CX27" s="670"/>
      <c r="CY27" s="671"/>
      <c r="CZ27" s="650">
        <v>5</v>
      </c>
      <c r="DA27" s="682"/>
      <c r="DB27" s="682"/>
      <c r="DC27" s="684"/>
      <c r="DD27" s="654">
        <v>125475</v>
      </c>
      <c r="DE27" s="670"/>
      <c r="DF27" s="670"/>
      <c r="DG27" s="670"/>
      <c r="DH27" s="670"/>
      <c r="DI27" s="670"/>
      <c r="DJ27" s="670"/>
      <c r="DK27" s="671"/>
      <c r="DL27" s="654">
        <v>120081</v>
      </c>
      <c r="DM27" s="670"/>
      <c r="DN27" s="670"/>
      <c r="DO27" s="670"/>
      <c r="DP27" s="670"/>
      <c r="DQ27" s="670"/>
      <c r="DR27" s="670"/>
      <c r="DS27" s="670"/>
      <c r="DT27" s="670"/>
      <c r="DU27" s="670"/>
      <c r="DV27" s="671"/>
      <c r="DW27" s="650">
        <v>3.6</v>
      </c>
      <c r="DX27" s="682"/>
      <c r="DY27" s="682"/>
      <c r="DZ27" s="682"/>
      <c r="EA27" s="682"/>
      <c r="EB27" s="682"/>
      <c r="EC27" s="683"/>
    </row>
    <row r="28" spans="2:133" ht="11.25" customHeight="1">
      <c r="B28" s="642" t="s">
        <v>303</v>
      </c>
      <c r="C28" s="643"/>
      <c r="D28" s="643"/>
      <c r="E28" s="643"/>
      <c r="F28" s="643"/>
      <c r="G28" s="643"/>
      <c r="H28" s="643"/>
      <c r="I28" s="643"/>
      <c r="J28" s="643"/>
      <c r="K28" s="643"/>
      <c r="L28" s="643"/>
      <c r="M28" s="643"/>
      <c r="N28" s="643"/>
      <c r="O28" s="643"/>
      <c r="P28" s="643"/>
      <c r="Q28" s="644"/>
      <c r="R28" s="645">
        <v>15788</v>
      </c>
      <c r="S28" s="646"/>
      <c r="T28" s="646"/>
      <c r="U28" s="646"/>
      <c r="V28" s="646"/>
      <c r="W28" s="646"/>
      <c r="X28" s="646"/>
      <c r="Y28" s="647"/>
      <c r="Z28" s="648">
        <v>0.2</v>
      </c>
      <c r="AA28" s="648"/>
      <c r="AB28" s="648"/>
      <c r="AC28" s="648"/>
      <c r="AD28" s="649" t="s">
        <v>129</v>
      </c>
      <c r="AE28" s="649"/>
      <c r="AF28" s="649"/>
      <c r="AG28" s="649"/>
      <c r="AH28" s="649"/>
      <c r="AI28" s="649"/>
      <c r="AJ28" s="649"/>
      <c r="AK28" s="649"/>
      <c r="AL28" s="650" t="s">
        <v>244</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304</v>
      </c>
      <c r="CE28" s="661"/>
      <c r="CF28" s="661"/>
      <c r="CG28" s="661"/>
      <c r="CH28" s="661"/>
      <c r="CI28" s="661"/>
      <c r="CJ28" s="661"/>
      <c r="CK28" s="661"/>
      <c r="CL28" s="661"/>
      <c r="CM28" s="661"/>
      <c r="CN28" s="661"/>
      <c r="CO28" s="661"/>
      <c r="CP28" s="661"/>
      <c r="CQ28" s="662"/>
      <c r="CR28" s="645">
        <v>826040</v>
      </c>
      <c r="CS28" s="646"/>
      <c r="CT28" s="646"/>
      <c r="CU28" s="646"/>
      <c r="CV28" s="646"/>
      <c r="CW28" s="646"/>
      <c r="CX28" s="646"/>
      <c r="CY28" s="647"/>
      <c r="CZ28" s="650">
        <v>8.8000000000000007</v>
      </c>
      <c r="DA28" s="682"/>
      <c r="DB28" s="682"/>
      <c r="DC28" s="684"/>
      <c r="DD28" s="654">
        <v>785347</v>
      </c>
      <c r="DE28" s="646"/>
      <c r="DF28" s="646"/>
      <c r="DG28" s="646"/>
      <c r="DH28" s="646"/>
      <c r="DI28" s="646"/>
      <c r="DJ28" s="646"/>
      <c r="DK28" s="647"/>
      <c r="DL28" s="654">
        <v>785347</v>
      </c>
      <c r="DM28" s="646"/>
      <c r="DN28" s="646"/>
      <c r="DO28" s="646"/>
      <c r="DP28" s="646"/>
      <c r="DQ28" s="646"/>
      <c r="DR28" s="646"/>
      <c r="DS28" s="646"/>
      <c r="DT28" s="646"/>
      <c r="DU28" s="646"/>
      <c r="DV28" s="647"/>
      <c r="DW28" s="650">
        <v>23.5</v>
      </c>
      <c r="DX28" s="682"/>
      <c r="DY28" s="682"/>
      <c r="DZ28" s="682"/>
      <c r="EA28" s="682"/>
      <c r="EB28" s="682"/>
      <c r="EC28" s="683"/>
    </row>
    <row r="29" spans="2:133" ht="11.25" customHeight="1">
      <c r="B29" s="642" t="s">
        <v>305</v>
      </c>
      <c r="C29" s="643"/>
      <c r="D29" s="643"/>
      <c r="E29" s="643"/>
      <c r="F29" s="643"/>
      <c r="G29" s="643"/>
      <c r="H29" s="643"/>
      <c r="I29" s="643"/>
      <c r="J29" s="643"/>
      <c r="K29" s="643"/>
      <c r="L29" s="643"/>
      <c r="M29" s="643"/>
      <c r="N29" s="643"/>
      <c r="O29" s="643"/>
      <c r="P29" s="643"/>
      <c r="Q29" s="644"/>
      <c r="R29" s="645">
        <v>138531</v>
      </c>
      <c r="S29" s="646"/>
      <c r="T29" s="646"/>
      <c r="U29" s="646"/>
      <c r="V29" s="646"/>
      <c r="W29" s="646"/>
      <c r="X29" s="646"/>
      <c r="Y29" s="647"/>
      <c r="Z29" s="648">
        <v>1.5</v>
      </c>
      <c r="AA29" s="648"/>
      <c r="AB29" s="648"/>
      <c r="AC29" s="648"/>
      <c r="AD29" s="649">
        <v>427</v>
      </c>
      <c r="AE29" s="649"/>
      <c r="AF29" s="649"/>
      <c r="AG29" s="649"/>
      <c r="AH29" s="649"/>
      <c r="AI29" s="649"/>
      <c r="AJ29" s="649"/>
      <c r="AK29" s="649"/>
      <c r="AL29" s="650">
        <v>0</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306</v>
      </c>
      <c r="CE29" s="692"/>
      <c r="CF29" s="660" t="s">
        <v>70</v>
      </c>
      <c r="CG29" s="661"/>
      <c r="CH29" s="661"/>
      <c r="CI29" s="661"/>
      <c r="CJ29" s="661"/>
      <c r="CK29" s="661"/>
      <c r="CL29" s="661"/>
      <c r="CM29" s="661"/>
      <c r="CN29" s="661"/>
      <c r="CO29" s="661"/>
      <c r="CP29" s="661"/>
      <c r="CQ29" s="662"/>
      <c r="CR29" s="645">
        <v>825987</v>
      </c>
      <c r="CS29" s="670"/>
      <c r="CT29" s="670"/>
      <c r="CU29" s="670"/>
      <c r="CV29" s="670"/>
      <c r="CW29" s="670"/>
      <c r="CX29" s="670"/>
      <c r="CY29" s="671"/>
      <c r="CZ29" s="650">
        <v>8.8000000000000007</v>
      </c>
      <c r="DA29" s="682"/>
      <c r="DB29" s="682"/>
      <c r="DC29" s="684"/>
      <c r="DD29" s="654">
        <v>785294</v>
      </c>
      <c r="DE29" s="670"/>
      <c r="DF29" s="670"/>
      <c r="DG29" s="670"/>
      <c r="DH29" s="670"/>
      <c r="DI29" s="670"/>
      <c r="DJ29" s="670"/>
      <c r="DK29" s="671"/>
      <c r="DL29" s="654">
        <v>785294</v>
      </c>
      <c r="DM29" s="670"/>
      <c r="DN29" s="670"/>
      <c r="DO29" s="670"/>
      <c r="DP29" s="670"/>
      <c r="DQ29" s="670"/>
      <c r="DR29" s="670"/>
      <c r="DS29" s="670"/>
      <c r="DT29" s="670"/>
      <c r="DU29" s="670"/>
      <c r="DV29" s="671"/>
      <c r="DW29" s="650">
        <v>23.5</v>
      </c>
      <c r="DX29" s="682"/>
      <c r="DY29" s="682"/>
      <c r="DZ29" s="682"/>
      <c r="EA29" s="682"/>
      <c r="EB29" s="682"/>
      <c r="EC29" s="683"/>
    </row>
    <row r="30" spans="2:133" ht="11.25" customHeight="1">
      <c r="B30" s="642" t="s">
        <v>307</v>
      </c>
      <c r="C30" s="643"/>
      <c r="D30" s="643"/>
      <c r="E30" s="643"/>
      <c r="F30" s="643"/>
      <c r="G30" s="643"/>
      <c r="H30" s="643"/>
      <c r="I30" s="643"/>
      <c r="J30" s="643"/>
      <c r="K30" s="643"/>
      <c r="L30" s="643"/>
      <c r="M30" s="643"/>
      <c r="N30" s="643"/>
      <c r="O30" s="643"/>
      <c r="P30" s="643"/>
      <c r="Q30" s="644"/>
      <c r="R30" s="645">
        <v>64315</v>
      </c>
      <c r="S30" s="646"/>
      <c r="T30" s="646"/>
      <c r="U30" s="646"/>
      <c r="V30" s="646"/>
      <c r="W30" s="646"/>
      <c r="X30" s="646"/>
      <c r="Y30" s="647"/>
      <c r="Z30" s="648">
        <v>0.7</v>
      </c>
      <c r="AA30" s="648"/>
      <c r="AB30" s="648"/>
      <c r="AC30" s="648"/>
      <c r="AD30" s="649">
        <v>1387</v>
      </c>
      <c r="AE30" s="649"/>
      <c r="AF30" s="649"/>
      <c r="AG30" s="649"/>
      <c r="AH30" s="649"/>
      <c r="AI30" s="649"/>
      <c r="AJ30" s="649"/>
      <c r="AK30" s="649"/>
      <c r="AL30" s="650">
        <v>0</v>
      </c>
      <c r="AM30" s="651"/>
      <c r="AN30" s="651"/>
      <c r="AO30" s="652"/>
      <c r="AP30" s="624" t="s">
        <v>224</v>
      </c>
      <c r="AQ30" s="625"/>
      <c r="AR30" s="625"/>
      <c r="AS30" s="625"/>
      <c r="AT30" s="625"/>
      <c r="AU30" s="625"/>
      <c r="AV30" s="625"/>
      <c r="AW30" s="625"/>
      <c r="AX30" s="625"/>
      <c r="AY30" s="625"/>
      <c r="AZ30" s="625"/>
      <c r="BA30" s="625"/>
      <c r="BB30" s="625"/>
      <c r="BC30" s="625"/>
      <c r="BD30" s="625"/>
      <c r="BE30" s="625"/>
      <c r="BF30" s="626"/>
      <c r="BG30" s="624" t="s">
        <v>308</v>
      </c>
      <c r="BH30" s="689"/>
      <c r="BI30" s="689"/>
      <c r="BJ30" s="689"/>
      <c r="BK30" s="689"/>
      <c r="BL30" s="689"/>
      <c r="BM30" s="689"/>
      <c r="BN30" s="689"/>
      <c r="BO30" s="689"/>
      <c r="BP30" s="689"/>
      <c r="BQ30" s="690"/>
      <c r="BR30" s="624" t="s">
        <v>309</v>
      </c>
      <c r="BS30" s="689"/>
      <c r="BT30" s="689"/>
      <c r="BU30" s="689"/>
      <c r="BV30" s="689"/>
      <c r="BW30" s="689"/>
      <c r="BX30" s="689"/>
      <c r="BY30" s="689"/>
      <c r="BZ30" s="689"/>
      <c r="CA30" s="689"/>
      <c r="CB30" s="690"/>
      <c r="CD30" s="693"/>
      <c r="CE30" s="694"/>
      <c r="CF30" s="660" t="s">
        <v>310</v>
      </c>
      <c r="CG30" s="661"/>
      <c r="CH30" s="661"/>
      <c r="CI30" s="661"/>
      <c r="CJ30" s="661"/>
      <c r="CK30" s="661"/>
      <c r="CL30" s="661"/>
      <c r="CM30" s="661"/>
      <c r="CN30" s="661"/>
      <c r="CO30" s="661"/>
      <c r="CP30" s="661"/>
      <c r="CQ30" s="662"/>
      <c r="CR30" s="645">
        <v>785008</v>
      </c>
      <c r="CS30" s="646"/>
      <c r="CT30" s="646"/>
      <c r="CU30" s="646"/>
      <c r="CV30" s="646"/>
      <c r="CW30" s="646"/>
      <c r="CX30" s="646"/>
      <c r="CY30" s="647"/>
      <c r="CZ30" s="650">
        <v>8.3000000000000007</v>
      </c>
      <c r="DA30" s="682"/>
      <c r="DB30" s="682"/>
      <c r="DC30" s="684"/>
      <c r="DD30" s="654">
        <v>747166</v>
      </c>
      <c r="DE30" s="646"/>
      <c r="DF30" s="646"/>
      <c r="DG30" s="646"/>
      <c r="DH30" s="646"/>
      <c r="DI30" s="646"/>
      <c r="DJ30" s="646"/>
      <c r="DK30" s="647"/>
      <c r="DL30" s="654">
        <v>747166</v>
      </c>
      <c r="DM30" s="646"/>
      <c r="DN30" s="646"/>
      <c r="DO30" s="646"/>
      <c r="DP30" s="646"/>
      <c r="DQ30" s="646"/>
      <c r="DR30" s="646"/>
      <c r="DS30" s="646"/>
      <c r="DT30" s="646"/>
      <c r="DU30" s="646"/>
      <c r="DV30" s="647"/>
      <c r="DW30" s="650">
        <v>22.4</v>
      </c>
      <c r="DX30" s="682"/>
      <c r="DY30" s="682"/>
      <c r="DZ30" s="682"/>
      <c r="EA30" s="682"/>
      <c r="EB30" s="682"/>
      <c r="EC30" s="683"/>
    </row>
    <row r="31" spans="2:133" ht="11.25" customHeight="1">
      <c r="B31" s="642" t="s">
        <v>311</v>
      </c>
      <c r="C31" s="643"/>
      <c r="D31" s="643"/>
      <c r="E31" s="643"/>
      <c r="F31" s="643"/>
      <c r="G31" s="643"/>
      <c r="H31" s="643"/>
      <c r="I31" s="643"/>
      <c r="J31" s="643"/>
      <c r="K31" s="643"/>
      <c r="L31" s="643"/>
      <c r="M31" s="643"/>
      <c r="N31" s="643"/>
      <c r="O31" s="643"/>
      <c r="P31" s="643"/>
      <c r="Q31" s="644"/>
      <c r="R31" s="645">
        <v>576457</v>
      </c>
      <c r="S31" s="646"/>
      <c r="T31" s="646"/>
      <c r="U31" s="646"/>
      <c r="V31" s="646"/>
      <c r="W31" s="646"/>
      <c r="X31" s="646"/>
      <c r="Y31" s="647"/>
      <c r="Z31" s="648">
        <v>6</v>
      </c>
      <c r="AA31" s="648"/>
      <c r="AB31" s="648"/>
      <c r="AC31" s="648"/>
      <c r="AD31" s="649" t="s">
        <v>244</v>
      </c>
      <c r="AE31" s="649"/>
      <c r="AF31" s="649"/>
      <c r="AG31" s="649"/>
      <c r="AH31" s="649"/>
      <c r="AI31" s="649"/>
      <c r="AJ31" s="649"/>
      <c r="AK31" s="649"/>
      <c r="AL31" s="650" t="s">
        <v>244</v>
      </c>
      <c r="AM31" s="651"/>
      <c r="AN31" s="651"/>
      <c r="AO31" s="652"/>
      <c r="AP31" s="702" t="s">
        <v>312</v>
      </c>
      <c r="AQ31" s="703"/>
      <c r="AR31" s="703"/>
      <c r="AS31" s="703"/>
      <c r="AT31" s="708" t="s">
        <v>313</v>
      </c>
      <c r="AU31" s="231"/>
      <c r="AV31" s="231"/>
      <c r="AW31" s="231"/>
      <c r="AX31" s="631" t="s">
        <v>190</v>
      </c>
      <c r="AY31" s="632"/>
      <c r="AZ31" s="632"/>
      <c r="BA31" s="632"/>
      <c r="BB31" s="632"/>
      <c r="BC31" s="632"/>
      <c r="BD31" s="632"/>
      <c r="BE31" s="632"/>
      <c r="BF31" s="633"/>
      <c r="BG31" s="701">
        <v>98.3</v>
      </c>
      <c r="BH31" s="697"/>
      <c r="BI31" s="697"/>
      <c r="BJ31" s="697"/>
      <c r="BK31" s="697"/>
      <c r="BL31" s="697"/>
      <c r="BM31" s="640">
        <v>92.9</v>
      </c>
      <c r="BN31" s="697"/>
      <c r="BO31" s="697"/>
      <c r="BP31" s="697"/>
      <c r="BQ31" s="698"/>
      <c r="BR31" s="701">
        <v>98.1</v>
      </c>
      <c r="BS31" s="697"/>
      <c r="BT31" s="697"/>
      <c r="BU31" s="697"/>
      <c r="BV31" s="697"/>
      <c r="BW31" s="697"/>
      <c r="BX31" s="640">
        <v>92.4</v>
      </c>
      <c r="BY31" s="697"/>
      <c r="BZ31" s="697"/>
      <c r="CA31" s="697"/>
      <c r="CB31" s="698"/>
      <c r="CD31" s="693"/>
      <c r="CE31" s="694"/>
      <c r="CF31" s="660" t="s">
        <v>314</v>
      </c>
      <c r="CG31" s="661"/>
      <c r="CH31" s="661"/>
      <c r="CI31" s="661"/>
      <c r="CJ31" s="661"/>
      <c r="CK31" s="661"/>
      <c r="CL31" s="661"/>
      <c r="CM31" s="661"/>
      <c r="CN31" s="661"/>
      <c r="CO31" s="661"/>
      <c r="CP31" s="661"/>
      <c r="CQ31" s="662"/>
      <c r="CR31" s="645">
        <v>40979</v>
      </c>
      <c r="CS31" s="670"/>
      <c r="CT31" s="670"/>
      <c r="CU31" s="670"/>
      <c r="CV31" s="670"/>
      <c r="CW31" s="670"/>
      <c r="CX31" s="670"/>
      <c r="CY31" s="671"/>
      <c r="CZ31" s="650">
        <v>0.4</v>
      </c>
      <c r="DA31" s="682"/>
      <c r="DB31" s="682"/>
      <c r="DC31" s="684"/>
      <c r="DD31" s="654">
        <v>38128</v>
      </c>
      <c r="DE31" s="670"/>
      <c r="DF31" s="670"/>
      <c r="DG31" s="670"/>
      <c r="DH31" s="670"/>
      <c r="DI31" s="670"/>
      <c r="DJ31" s="670"/>
      <c r="DK31" s="671"/>
      <c r="DL31" s="654">
        <v>38128</v>
      </c>
      <c r="DM31" s="670"/>
      <c r="DN31" s="670"/>
      <c r="DO31" s="670"/>
      <c r="DP31" s="670"/>
      <c r="DQ31" s="670"/>
      <c r="DR31" s="670"/>
      <c r="DS31" s="670"/>
      <c r="DT31" s="670"/>
      <c r="DU31" s="670"/>
      <c r="DV31" s="671"/>
      <c r="DW31" s="650">
        <v>1.1000000000000001</v>
      </c>
      <c r="DX31" s="682"/>
      <c r="DY31" s="682"/>
      <c r="DZ31" s="682"/>
      <c r="EA31" s="682"/>
      <c r="EB31" s="682"/>
      <c r="EC31" s="683"/>
    </row>
    <row r="32" spans="2:133" ht="11.25" customHeight="1">
      <c r="B32" s="712" t="s">
        <v>315</v>
      </c>
      <c r="C32" s="713"/>
      <c r="D32" s="713"/>
      <c r="E32" s="713"/>
      <c r="F32" s="713"/>
      <c r="G32" s="713"/>
      <c r="H32" s="713"/>
      <c r="I32" s="713"/>
      <c r="J32" s="713"/>
      <c r="K32" s="713"/>
      <c r="L32" s="713"/>
      <c r="M32" s="713"/>
      <c r="N32" s="713"/>
      <c r="O32" s="713"/>
      <c r="P32" s="713"/>
      <c r="Q32" s="714"/>
      <c r="R32" s="645" t="s">
        <v>244</v>
      </c>
      <c r="S32" s="646"/>
      <c r="T32" s="646"/>
      <c r="U32" s="646"/>
      <c r="V32" s="646"/>
      <c r="W32" s="646"/>
      <c r="X32" s="646"/>
      <c r="Y32" s="647"/>
      <c r="Z32" s="648" t="s">
        <v>138</v>
      </c>
      <c r="AA32" s="648"/>
      <c r="AB32" s="648"/>
      <c r="AC32" s="648"/>
      <c r="AD32" s="649" t="s">
        <v>138</v>
      </c>
      <c r="AE32" s="649"/>
      <c r="AF32" s="649"/>
      <c r="AG32" s="649"/>
      <c r="AH32" s="649"/>
      <c r="AI32" s="649"/>
      <c r="AJ32" s="649"/>
      <c r="AK32" s="649"/>
      <c r="AL32" s="650" t="s">
        <v>244</v>
      </c>
      <c r="AM32" s="651"/>
      <c r="AN32" s="651"/>
      <c r="AO32" s="652"/>
      <c r="AP32" s="704"/>
      <c r="AQ32" s="705"/>
      <c r="AR32" s="705"/>
      <c r="AS32" s="705"/>
      <c r="AT32" s="709"/>
      <c r="AU32" s="230" t="s">
        <v>316</v>
      </c>
      <c r="AV32" s="230"/>
      <c r="AW32" s="230"/>
      <c r="AX32" s="642" t="s">
        <v>317</v>
      </c>
      <c r="AY32" s="643"/>
      <c r="AZ32" s="643"/>
      <c r="BA32" s="643"/>
      <c r="BB32" s="643"/>
      <c r="BC32" s="643"/>
      <c r="BD32" s="643"/>
      <c r="BE32" s="643"/>
      <c r="BF32" s="644"/>
      <c r="BG32" s="711">
        <v>99.2</v>
      </c>
      <c r="BH32" s="670"/>
      <c r="BI32" s="670"/>
      <c r="BJ32" s="670"/>
      <c r="BK32" s="670"/>
      <c r="BL32" s="670"/>
      <c r="BM32" s="651">
        <v>96</v>
      </c>
      <c r="BN32" s="699"/>
      <c r="BO32" s="699"/>
      <c r="BP32" s="699"/>
      <c r="BQ32" s="700"/>
      <c r="BR32" s="711">
        <v>98.6</v>
      </c>
      <c r="BS32" s="670"/>
      <c r="BT32" s="670"/>
      <c r="BU32" s="670"/>
      <c r="BV32" s="670"/>
      <c r="BW32" s="670"/>
      <c r="BX32" s="651">
        <v>95.3</v>
      </c>
      <c r="BY32" s="699"/>
      <c r="BZ32" s="699"/>
      <c r="CA32" s="699"/>
      <c r="CB32" s="700"/>
      <c r="CD32" s="695"/>
      <c r="CE32" s="696"/>
      <c r="CF32" s="660" t="s">
        <v>318</v>
      </c>
      <c r="CG32" s="661"/>
      <c r="CH32" s="661"/>
      <c r="CI32" s="661"/>
      <c r="CJ32" s="661"/>
      <c r="CK32" s="661"/>
      <c r="CL32" s="661"/>
      <c r="CM32" s="661"/>
      <c r="CN32" s="661"/>
      <c r="CO32" s="661"/>
      <c r="CP32" s="661"/>
      <c r="CQ32" s="662"/>
      <c r="CR32" s="645">
        <v>53</v>
      </c>
      <c r="CS32" s="646"/>
      <c r="CT32" s="646"/>
      <c r="CU32" s="646"/>
      <c r="CV32" s="646"/>
      <c r="CW32" s="646"/>
      <c r="CX32" s="646"/>
      <c r="CY32" s="647"/>
      <c r="CZ32" s="650">
        <v>0</v>
      </c>
      <c r="DA32" s="682"/>
      <c r="DB32" s="682"/>
      <c r="DC32" s="684"/>
      <c r="DD32" s="654">
        <v>53</v>
      </c>
      <c r="DE32" s="646"/>
      <c r="DF32" s="646"/>
      <c r="DG32" s="646"/>
      <c r="DH32" s="646"/>
      <c r="DI32" s="646"/>
      <c r="DJ32" s="646"/>
      <c r="DK32" s="647"/>
      <c r="DL32" s="654">
        <v>53</v>
      </c>
      <c r="DM32" s="646"/>
      <c r="DN32" s="646"/>
      <c r="DO32" s="646"/>
      <c r="DP32" s="646"/>
      <c r="DQ32" s="646"/>
      <c r="DR32" s="646"/>
      <c r="DS32" s="646"/>
      <c r="DT32" s="646"/>
      <c r="DU32" s="646"/>
      <c r="DV32" s="647"/>
      <c r="DW32" s="650">
        <v>0</v>
      </c>
      <c r="DX32" s="682"/>
      <c r="DY32" s="682"/>
      <c r="DZ32" s="682"/>
      <c r="EA32" s="682"/>
      <c r="EB32" s="682"/>
      <c r="EC32" s="683"/>
    </row>
    <row r="33" spans="2:133" ht="11.25" customHeight="1">
      <c r="B33" s="642" t="s">
        <v>319</v>
      </c>
      <c r="C33" s="643"/>
      <c r="D33" s="643"/>
      <c r="E33" s="643"/>
      <c r="F33" s="643"/>
      <c r="G33" s="643"/>
      <c r="H33" s="643"/>
      <c r="I33" s="643"/>
      <c r="J33" s="643"/>
      <c r="K33" s="643"/>
      <c r="L33" s="643"/>
      <c r="M33" s="643"/>
      <c r="N33" s="643"/>
      <c r="O33" s="643"/>
      <c r="P33" s="643"/>
      <c r="Q33" s="644"/>
      <c r="R33" s="645">
        <v>2901288</v>
      </c>
      <c r="S33" s="646"/>
      <c r="T33" s="646"/>
      <c r="U33" s="646"/>
      <c r="V33" s="646"/>
      <c r="W33" s="646"/>
      <c r="X33" s="646"/>
      <c r="Y33" s="647"/>
      <c r="Z33" s="648">
        <v>30.4</v>
      </c>
      <c r="AA33" s="648"/>
      <c r="AB33" s="648"/>
      <c r="AC33" s="648"/>
      <c r="AD33" s="649" t="s">
        <v>244</v>
      </c>
      <c r="AE33" s="649"/>
      <c r="AF33" s="649"/>
      <c r="AG33" s="649"/>
      <c r="AH33" s="649"/>
      <c r="AI33" s="649"/>
      <c r="AJ33" s="649"/>
      <c r="AK33" s="649"/>
      <c r="AL33" s="650" t="s">
        <v>244</v>
      </c>
      <c r="AM33" s="651"/>
      <c r="AN33" s="651"/>
      <c r="AO33" s="652"/>
      <c r="AP33" s="706"/>
      <c r="AQ33" s="707"/>
      <c r="AR33" s="707"/>
      <c r="AS33" s="707"/>
      <c r="AT33" s="710"/>
      <c r="AU33" s="232"/>
      <c r="AV33" s="232"/>
      <c r="AW33" s="232"/>
      <c r="AX33" s="686" t="s">
        <v>320</v>
      </c>
      <c r="AY33" s="687"/>
      <c r="AZ33" s="687"/>
      <c r="BA33" s="687"/>
      <c r="BB33" s="687"/>
      <c r="BC33" s="687"/>
      <c r="BD33" s="687"/>
      <c r="BE33" s="687"/>
      <c r="BF33" s="688"/>
      <c r="BG33" s="715">
        <v>96.3</v>
      </c>
      <c r="BH33" s="716"/>
      <c r="BI33" s="716"/>
      <c r="BJ33" s="716"/>
      <c r="BK33" s="716"/>
      <c r="BL33" s="716"/>
      <c r="BM33" s="717">
        <v>85.6</v>
      </c>
      <c r="BN33" s="716"/>
      <c r="BO33" s="716"/>
      <c r="BP33" s="716"/>
      <c r="BQ33" s="718"/>
      <c r="BR33" s="715">
        <v>96.6</v>
      </c>
      <c r="BS33" s="716"/>
      <c r="BT33" s="716"/>
      <c r="BU33" s="716"/>
      <c r="BV33" s="716"/>
      <c r="BW33" s="716"/>
      <c r="BX33" s="717">
        <v>85.2</v>
      </c>
      <c r="BY33" s="716"/>
      <c r="BZ33" s="716"/>
      <c r="CA33" s="716"/>
      <c r="CB33" s="718"/>
      <c r="CD33" s="660" t="s">
        <v>321</v>
      </c>
      <c r="CE33" s="661"/>
      <c r="CF33" s="661"/>
      <c r="CG33" s="661"/>
      <c r="CH33" s="661"/>
      <c r="CI33" s="661"/>
      <c r="CJ33" s="661"/>
      <c r="CK33" s="661"/>
      <c r="CL33" s="661"/>
      <c r="CM33" s="661"/>
      <c r="CN33" s="661"/>
      <c r="CO33" s="661"/>
      <c r="CP33" s="661"/>
      <c r="CQ33" s="662"/>
      <c r="CR33" s="645">
        <v>4108356</v>
      </c>
      <c r="CS33" s="670"/>
      <c r="CT33" s="670"/>
      <c r="CU33" s="670"/>
      <c r="CV33" s="670"/>
      <c r="CW33" s="670"/>
      <c r="CX33" s="670"/>
      <c r="CY33" s="671"/>
      <c r="CZ33" s="650">
        <v>43.6</v>
      </c>
      <c r="DA33" s="682"/>
      <c r="DB33" s="682"/>
      <c r="DC33" s="684"/>
      <c r="DD33" s="654">
        <v>1812231</v>
      </c>
      <c r="DE33" s="670"/>
      <c r="DF33" s="670"/>
      <c r="DG33" s="670"/>
      <c r="DH33" s="670"/>
      <c r="DI33" s="670"/>
      <c r="DJ33" s="670"/>
      <c r="DK33" s="671"/>
      <c r="DL33" s="654">
        <v>1036600</v>
      </c>
      <c r="DM33" s="670"/>
      <c r="DN33" s="670"/>
      <c r="DO33" s="670"/>
      <c r="DP33" s="670"/>
      <c r="DQ33" s="670"/>
      <c r="DR33" s="670"/>
      <c r="DS33" s="670"/>
      <c r="DT33" s="670"/>
      <c r="DU33" s="670"/>
      <c r="DV33" s="671"/>
      <c r="DW33" s="650">
        <v>31</v>
      </c>
      <c r="DX33" s="682"/>
      <c r="DY33" s="682"/>
      <c r="DZ33" s="682"/>
      <c r="EA33" s="682"/>
      <c r="EB33" s="682"/>
      <c r="EC33" s="683"/>
    </row>
    <row r="34" spans="2:133" ht="11.25" customHeight="1">
      <c r="B34" s="642" t="s">
        <v>322</v>
      </c>
      <c r="C34" s="643"/>
      <c r="D34" s="643"/>
      <c r="E34" s="643"/>
      <c r="F34" s="643"/>
      <c r="G34" s="643"/>
      <c r="H34" s="643"/>
      <c r="I34" s="643"/>
      <c r="J34" s="643"/>
      <c r="K34" s="643"/>
      <c r="L34" s="643"/>
      <c r="M34" s="643"/>
      <c r="N34" s="643"/>
      <c r="O34" s="643"/>
      <c r="P34" s="643"/>
      <c r="Q34" s="644"/>
      <c r="R34" s="645">
        <v>7173</v>
      </c>
      <c r="S34" s="646"/>
      <c r="T34" s="646"/>
      <c r="U34" s="646"/>
      <c r="V34" s="646"/>
      <c r="W34" s="646"/>
      <c r="X34" s="646"/>
      <c r="Y34" s="647"/>
      <c r="Z34" s="648">
        <v>0.1</v>
      </c>
      <c r="AA34" s="648"/>
      <c r="AB34" s="648"/>
      <c r="AC34" s="648"/>
      <c r="AD34" s="649">
        <v>5618</v>
      </c>
      <c r="AE34" s="649"/>
      <c r="AF34" s="649"/>
      <c r="AG34" s="649"/>
      <c r="AH34" s="649"/>
      <c r="AI34" s="649"/>
      <c r="AJ34" s="649"/>
      <c r="AK34" s="649"/>
      <c r="AL34" s="650">
        <v>0.2</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323</v>
      </c>
      <c r="CE34" s="661"/>
      <c r="CF34" s="661"/>
      <c r="CG34" s="661"/>
      <c r="CH34" s="661"/>
      <c r="CI34" s="661"/>
      <c r="CJ34" s="661"/>
      <c r="CK34" s="661"/>
      <c r="CL34" s="661"/>
      <c r="CM34" s="661"/>
      <c r="CN34" s="661"/>
      <c r="CO34" s="661"/>
      <c r="CP34" s="661"/>
      <c r="CQ34" s="662"/>
      <c r="CR34" s="645">
        <v>2457763</v>
      </c>
      <c r="CS34" s="646"/>
      <c r="CT34" s="646"/>
      <c r="CU34" s="646"/>
      <c r="CV34" s="646"/>
      <c r="CW34" s="646"/>
      <c r="CX34" s="646"/>
      <c r="CY34" s="647"/>
      <c r="CZ34" s="650">
        <v>26.1</v>
      </c>
      <c r="DA34" s="682"/>
      <c r="DB34" s="682"/>
      <c r="DC34" s="684"/>
      <c r="DD34" s="654">
        <v>1020217</v>
      </c>
      <c r="DE34" s="646"/>
      <c r="DF34" s="646"/>
      <c r="DG34" s="646"/>
      <c r="DH34" s="646"/>
      <c r="DI34" s="646"/>
      <c r="DJ34" s="646"/>
      <c r="DK34" s="647"/>
      <c r="DL34" s="654">
        <v>602992</v>
      </c>
      <c r="DM34" s="646"/>
      <c r="DN34" s="646"/>
      <c r="DO34" s="646"/>
      <c r="DP34" s="646"/>
      <c r="DQ34" s="646"/>
      <c r="DR34" s="646"/>
      <c r="DS34" s="646"/>
      <c r="DT34" s="646"/>
      <c r="DU34" s="646"/>
      <c r="DV34" s="647"/>
      <c r="DW34" s="650">
        <v>18</v>
      </c>
      <c r="DX34" s="682"/>
      <c r="DY34" s="682"/>
      <c r="DZ34" s="682"/>
      <c r="EA34" s="682"/>
      <c r="EB34" s="682"/>
      <c r="EC34" s="683"/>
    </row>
    <row r="35" spans="2:133" ht="11.25" customHeight="1">
      <c r="B35" s="642" t="s">
        <v>324</v>
      </c>
      <c r="C35" s="643"/>
      <c r="D35" s="643"/>
      <c r="E35" s="643"/>
      <c r="F35" s="643"/>
      <c r="G35" s="643"/>
      <c r="H35" s="643"/>
      <c r="I35" s="643"/>
      <c r="J35" s="643"/>
      <c r="K35" s="643"/>
      <c r="L35" s="643"/>
      <c r="M35" s="643"/>
      <c r="N35" s="643"/>
      <c r="O35" s="643"/>
      <c r="P35" s="643"/>
      <c r="Q35" s="644"/>
      <c r="R35" s="645">
        <v>60604</v>
      </c>
      <c r="S35" s="646"/>
      <c r="T35" s="646"/>
      <c r="U35" s="646"/>
      <c r="V35" s="646"/>
      <c r="W35" s="646"/>
      <c r="X35" s="646"/>
      <c r="Y35" s="647"/>
      <c r="Z35" s="648">
        <v>0.6</v>
      </c>
      <c r="AA35" s="648"/>
      <c r="AB35" s="648"/>
      <c r="AC35" s="648"/>
      <c r="AD35" s="649" t="s">
        <v>129</v>
      </c>
      <c r="AE35" s="649"/>
      <c r="AF35" s="649"/>
      <c r="AG35" s="649"/>
      <c r="AH35" s="649"/>
      <c r="AI35" s="649"/>
      <c r="AJ35" s="649"/>
      <c r="AK35" s="649"/>
      <c r="AL35" s="650" t="s">
        <v>244</v>
      </c>
      <c r="AM35" s="651"/>
      <c r="AN35" s="651"/>
      <c r="AO35" s="652"/>
      <c r="AP35" s="235"/>
      <c r="AQ35" s="624" t="s">
        <v>325</v>
      </c>
      <c r="AR35" s="625"/>
      <c r="AS35" s="625"/>
      <c r="AT35" s="625"/>
      <c r="AU35" s="625"/>
      <c r="AV35" s="625"/>
      <c r="AW35" s="625"/>
      <c r="AX35" s="625"/>
      <c r="AY35" s="625"/>
      <c r="AZ35" s="625"/>
      <c r="BA35" s="625"/>
      <c r="BB35" s="625"/>
      <c r="BC35" s="625"/>
      <c r="BD35" s="625"/>
      <c r="BE35" s="625"/>
      <c r="BF35" s="626"/>
      <c r="BG35" s="624" t="s">
        <v>326</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327</v>
      </c>
      <c r="CE35" s="661"/>
      <c r="CF35" s="661"/>
      <c r="CG35" s="661"/>
      <c r="CH35" s="661"/>
      <c r="CI35" s="661"/>
      <c r="CJ35" s="661"/>
      <c r="CK35" s="661"/>
      <c r="CL35" s="661"/>
      <c r="CM35" s="661"/>
      <c r="CN35" s="661"/>
      <c r="CO35" s="661"/>
      <c r="CP35" s="661"/>
      <c r="CQ35" s="662"/>
      <c r="CR35" s="645">
        <v>95480</v>
      </c>
      <c r="CS35" s="670"/>
      <c r="CT35" s="670"/>
      <c r="CU35" s="670"/>
      <c r="CV35" s="670"/>
      <c r="CW35" s="670"/>
      <c r="CX35" s="670"/>
      <c r="CY35" s="671"/>
      <c r="CZ35" s="650">
        <v>1</v>
      </c>
      <c r="DA35" s="682"/>
      <c r="DB35" s="682"/>
      <c r="DC35" s="684"/>
      <c r="DD35" s="654">
        <v>78750</v>
      </c>
      <c r="DE35" s="670"/>
      <c r="DF35" s="670"/>
      <c r="DG35" s="670"/>
      <c r="DH35" s="670"/>
      <c r="DI35" s="670"/>
      <c r="DJ35" s="670"/>
      <c r="DK35" s="671"/>
      <c r="DL35" s="654">
        <v>51259</v>
      </c>
      <c r="DM35" s="670"/>
      <c r="DN35" s="670"/>
      <c r="DO35" s="670"/>
      <c r="DP35" s="670"/>
      <c r="DQ35" s="670"/>
      <c r="DR35" s="670"/>
      <c r="DS35" s="670"/>
      <c r="DT35" s="670"/>
      <c r="DU35" s="670"/>
      <c r="DV35" s="671"/>
      <c r="DW35" s="650">
        <v>1.5</v>
      </c>
      <c r="DX35" s="682"/>
      <c r="DY35" s="682"/>
      <c r="DZ35" s="682"/>
      <c r="EA35" s="682"/>
      <c r="EB35" s="682"/>
      <c r="EC35" s="683"/>
    </row>
    <row r="36" spans="2:133" ht="11.25" customHeight="1">
      <c r="B36" s="642" t="s">
        <v>328</v>
      </c>
      <c r="C36" s="643"/>
      <c r="D36" s="643"/>
      <c r="E36" s="643"/>
      <c r="F36" s="643"/>
      <c r="G36" s="643"/>
      <c r="H36" s="643"/>
      <c r="I36" s="643"/>
      <c r="J36" s="643"/>
      <c r="K36" s="643"/>
      <c r="L36" s="643"/>
      <c r="M36" s="643"/>
      <c r="N36" s="643"/>
      <c r="O36" s="643"/>
      <c r="P36" s="643"/>
      <c r="Q36" s="644"/>
      <c r="R36" s="645">
        <v>560784</v>
      </c>
      <c r="S36" s="646"/>
      <c r="T36" s="646"/>
      <c r="U36" s="646"/>
      <c r="V36" s="646"/>
      <c r="W36" s="646"/>
      <c r="X36" s="646"/>
      <c r="Y36" s="647"/>
      <c r="Z36" s="648">
        <v>5.9</v>
      </c>
      <c r="AA36" s="648"/>
      <c r="AB36" s="648"/>
      <c r="AC36" s="648"/>
      <c r="AD36" s="649" t="s">
        <v>129</v>
      </c>
      <c r="AE36" s="649"/>
      <c r="AF36" s="649"/>
      <c r="AG36" s="649"/>
      <c r="AH36" s="649"/>
      <c r="AI36" s="649"/>
      <c r="AJ36" s="649"/>
      <c r="AK36" s="649"/>
      <c r="AL36" s="650" t="s">
        <v>244</v>
      </c>
      <c r="AM36" s="651"/>
      <c r="AN36" s="651"/>
      <c r="AO36" s="652"/>
      <c r="AP36" s="235"/>
      <c r="AQ36" s="719" t="s">
        <v>329</v>
      </c>
      <c r="AR36" s="720"/>
      <c r="AS36" s="720"/>
      <c r="AT36" s="720"/>
      <c r="AU36" s="720"/>
      <c r="AV36" s="720"/>
      <c r="AW36" s="720"/>
      <c r="AX36" s="720"/>
      <c r="AY36" s="721"/>
      <c r="AZ36" s="634">
        <v>458557</v>
      </c>
      <c r="BA36" s="635"/>
      <c r="BB36" s="635"/>
      <c r="BC36" s="635"/>
      <c r="BD36" s="635"/>
      <c r="BE36" s="635"/>
      <c r="BF36" s="722"/>
      <c r="BG36" s="656" t="s">
        <v>330</v>
      </c>
      <c r="BH36" s="657"/>
      <c r="BI36" s="657"/>
      <c r="BJ36" s="657"/>
      <c r="BK36" s="657"/>
      <c r="BL36" s="657"/>
      <c r="BM36" s="657"/>
      <c r="BN36" s="657"/>
      <c r="BO36" s="657"/>
      <c r="BP36" s="657"/>
      <c r="BQ36" s="657"/>
      <c r="BR36" s="657"/>
      <c r="BS36" s="657"/>
      <c r="BT36" s="657"/>
      <c r="BU36" s="658"/>
      <c r="BV36" s="634">
        <v>428</v>
      </c>
      <c r="BW36" s="635"/>
      <c r="BX36" s="635"/>
      <c r="BY36" s="635"/>
      <c r="BZ36" s="635"/>
      <c r="CA36" s="635"/>
      <c r="CB36" s="722"/>
      <c r="CD36" s="660" t="s">
        <v>331</v>
      </c>
      <c r="CE36" s="661"/>
      <c r="CF36" s="661"/>
      <c r="CG36" s="661"/>
      <c r="CH36" s="661"/>
      <c r="CI36" s="661"/>
      <c r="CJ36" s="661"/>
      <c r="CK36" s="661"/>
      <c r="CL36" s="661"/>
      <c r="CM36" s="661"/>
      <c r="CN36" s="661"/>
      <c r="CO36" s="661"/>
      <c r="CP36" s="661"/>
      <c r="CQ36" s="662"/>
      <c r="CR36" s="645">
        <v>735750</v>
      </c>
      <c r="CS36" s="646"/>
      <c r="CT36" s="646"/>
      <c r="CU36" s="646"/>
      <c r="CV36" s="646"/>
      <c r="CW36" s="646"/>
      <c r="CX36" s="646"/>
      <c r="CY36" s="647"/>
      <c r="CZ36" s="650">
        <v>7.8</v>
      </c>
      <c r="DA36" s="682"/>
      <c r="DB36" s="682"/>
      <c r="DC36" s="684"/>
      <c r="DD36" s="654">
        <v>495675</v>
      </c>
      <c r="DE36" s="646"/>
      <c r="DF36" s="646"/>
      <c r="DG36" s="646"/>
      <c r="DH36" s="646"/>
      <c r="DI36" s="646"/>
      <c r="DJ36" s="646"/>
      <c r="DK36" s="647"/>
      <c r="DL36" s="654">
        <v>300069</v>
      </c>
      <c r="DM36" s="646"/>
      <c r="DN36" s="646"/>
      <c r="DO36" s="646"/>
      <c r="DP36" s="646"/>
      <c r="DQ36" s="646"/>
      <c r="DR36" s="646"/>
      <c r="DS36" s="646"/>
      <c r="DT36" s="646"/>
      <c r="DU36" s="646"/>
      <c r="DV36" s="647"/>
      <c r="DW36" s="650">
        <v>9</v>
      </c>
      <c r="DX36" s="682"/>
      <c r="DY36" s="682"/>
      <c r="DZ36" s="682"/>
      <c r="EA36" s="682"/>
      <c r="EB36" s="682"/>
      <c r="EC36" s="683"/>
    </row>
    <row r="37" spans="2:133" ht="11.25" customHeight="1">
      <c r="B37" s="642" t="s">
        <v>332</v>
      </c>
      <c r="C37" s="643"/>
      <c r="D37" s="643"/>
      <c r="E37" s="643"/>
      <c r="F37" s="643"/>
      <c r="G37" s="643"/>
      <c r="H37" s="643"/>
      <c r="I37" s="643"/>
      <c r="J37" s="643"/>
      <c r="K37" s="643"/>
      <c r="L37" s="643"/>
      <c r="M37" s="643"/>
      <c r="N37" s="643"/>
      <c r="O37" s="643"/>
      <c r="P37" s="643"/>
      <c r="Q37" s="644"/>
      <c r="R37" s="645">
        <v>274715</v>
      </c>
      <c r="S37" s="646"/>
      <c r="T37" s="646"/>
      <c r="U37" s="646"/>
      <c r="V37" s="646"/>
      <c r="W37" s="646"/>
      <c r="X37" s="646"/>
      <c r="Y37" s="647"/>
      <c r="Z37" s="648">
        <v>2.9</v>
      </c>
      <c r="AA37" s="648"/>
      <c r="AB37" s="648"/>
      <c r="AC37" s="648"/>
      <c r="AD37" s="649" t="s">
        <v>129</v>
      </c>
      <c r="AE37" s="649"/>
      <c r="AF37" s="649"/>
      <c r="AG37" s="649"/>
      <c r="AH37" s="649"/>
      <c r="AI37" s="649"/>
      <c r="AJ37" s="649"/>
      <c r="AK37" s="649"/>
      <c r="AL37" s="650" t="s">
        <v>129</v>
      </c>
      <c r="AM37" s="651"/>
      <c r="AN37" s="651"/>
      <c r="AO37" s="652"/>
      <c r="AQ37" s="723" t="s">
        <v>333</v>
      </c>
      <c r="AR37" s="724"/>
      <c r="AS37" s="724"/>
      <c r="AT37" s="724"/>
      <c r="AU37" s="724"/>
      <c r="AV37" s="724"/>
      <c r="AW37" s="724"/>
      <c r="AX37" s="724"/>
      <c r="AY37" s="725"/>
      <c r="AZ37" s="645">
        <v>20495</v>
      </c>
      <c r="BA37" s="646"/>
      <c r="BB37" s="646"/>
      <c r="BC37" s="646"/>
      <c r="BD37" s="670"/>
      <c r="BE37" s="670"/>
      <c r="BF37" s="700"/>
      <c r="BG37" s="660" t="s">
        <v>334</v>
      </c>
      <c r="BH37" s="661"/>
      <c r="BI37" s="661"/>
      <c r="BJ37" s="661"/>
      <c r="BK37" s="661"/>
      <c r="BL37" s="661"/>
      <c r="BM37" s="661"/>
      <c r="BN37" s="661"/>
      <c r="BO37" s="661"/>
      <c r="BP37" s="661"/>
      <c r="BQ37" s="661"/>
      <c r="BR37" s="661"/>
      <c r="BS37" s="661"/>
      <c r="BT37" s="661"/>
      <c r="BU37" s="662"/>
      <c r="BV37" s="645">
        <v>-90208</v>
      </c>
      <c r="BW37" s="646"/>
      <c r="BX37" s="646"/>
      <c r="BY37" s="646"/>
      <c r="BZ37" s="646"/>
      <c r="CA37" s="646"/>
      <c r="CB37" s="655"/>
      <c r="CD37" s="660" t="s">
        <v>335</v>
      </c>
      <c r="CE37" s="661"/>
      <c r="CF37" s="661"/>
      <c r="CG37" s="661"/>
      <c r="CH37" s="661"/>
      <c r="CI37" s="661"/>
      <c r="CJ37" s="661"/>
      <c r="CK37" s="661"/>
      <c r="CL37" s="661"/>
      <c r="CM37" s="661"/>
      <c r="CN37" s="661"/>
      <c r="CO37" s="661"/>
      <c r="CP37" s="661"/>
      <c r="CQ37" s="662"/>
      <c r="CR37" s="645">
        <v>112359</v>
      </c>
      <c r="CS37" s="670"/>
      <c r="CT37" s="670"/>
      <c r="CU37" s="670"/>
      <c r="CV37" s="670"/>
      <c r="CW37" s="670"/>
      <c r="CX37" s="670"/>
      <c r="CY37" s="671"/>
      <c r="CZ37" s="650">
        <v>1.2</v>
      </c>
      <c r="DA37" s="682"/>
      <c r="DB37" s="682"/>
      <c r="DC37" s="684"/>
      <c r="DD37" s="654">
        <v>77012</v>
      </c>
      <c r="DE37" s="670"/>
      <c r="DF37" s="670"/>
      <c r="DG37" s="670"/>
      <c r="DH37" s="670"/>
      <c r="DI37" s="670"/>
      <c r="DJ37" s="670"/>
      <c r="DK37" s="671"/>
      <c r="DL37" s="654">
        <v>73156</v>
      </c>
      <c r="DM37" s="670"/>
      <c r="DN37" s="670"/>
      <c r="DO37" s="670"/>
      <c r="DP37" s="670"/>
      <c r="DQ37" s="670"/>
      <c r="DR37" s="670"/>
      <c r="DS37" s="670"/>
      <c r="DT37" s="670"/>
      <c r="DU37" s="670"/>
      <c r="DV37" s="671"/>
      <c r="DW37" s="650">
        <v>2.2000000000000002</v>
      </c>
      <c r="DX37" s="682"/>
      <c r="DY37" s="682"/>
      <c r="DZ37" s="682"/>
      <c r="EA37" s="682"/>
      <c r="EB37" s="682"/>
      <c r="EC37" s="683"/>
    </row>
    <row r="38" spans="2:133" ht="11.25" customHeight="1">
      <c r="B38" s="642" t="s">
        <v>336</v>
      </c>
      <c r="C38" s="643"/>
      <c r="D38" s="643"/>
      <c r="E38" s="643"/>
      <c r="F38" s="643"/>
      <c r="G38" s="643"/>
      <c r="H38" s="643"/>
      <c r="I38" s="643"/>
      <c r="J38" s="643"/>
      <c r="K38" s="643"/>
      <c r="L38" s="643"/>
      <c r="M38" s="643"/>
      <c r="N38" s="643"/>
      <c r="O38" s="643"/>
      <c r="P38" s="643"/>
      <c r="Q38" s="644"/>
      <c r="R38" s="645">
        <v>195213</v>
      </c>
      <c r="S38" s="646"/>
      <c r="T38" s="646"/>
      <c r="U38" s="646"/>
      <c r="V38" s="646"/>
      <c r="W38" s="646"/>
      <c r="X38" s="646"/>
      <c r="Y38" s="647"/>
      <c r="Z38" s="648">
        <v>2</v>
      </c>
      <c r="AA38" s="648"/>
      <c r="AB38" s="648"/>
      <c r="AC38" s="648"/>
      <c r="AD38" s="649">
        <v>936</v>
      </c>
      <c r="AE38" s="649"/>
      <c r="AF38" s="649"/>
      <c r="AG38" s="649"/>
      <c r="AH38" s="649"/>
      <c r="AI38" s="649"/>
      <c r="AJ38" s="649"/>
      <c r="AK38" s="649"/>
      <c r="AL38" s="650">
        <v>0</v>
      </c>
      <c r="AM38" s="651"/>
      <c r="AN38" s="651"/>
      <c r="AO38" s="652"/>
      <c r="AQ38" s="723" t="s">
        <v>337</v>
      </c>
      <c r="AR38" s="724"/>
      <c r="AS38" s="724"/>
      <c r="AT38" s="724"/>
      <c r="AU38" s="724"/>
      <c r="AV38" s="724"/>
      <c r="AW38" s="724"/>
      <c r="AX38" s="724"/>
      <c r="AY38" s="725"/>
      <c r="AZ38" s="645" t="s">
        <v>138</v>
      </c>
      <c r="BA38" s="646"/>
      <c r="BB38" s="646"/>
      <c r="BC38" s="646"/>
      <c r="BD38" s="670"/>
      <c r="BE38" s="670"/>
      <c r="BF38" s="700"/>
      <c r="BG38" s="660" t="s">
        <v>338</v>
      </c>
      <c r="BH38" s="661"/>
      <c r="BI38" s="661"/>
      <c r="BJ38" s="661"/>
      <c r="BK38" s="661"/>
      <c r="BL38" s="661"/>
      <c r="BM38" s="661"/>
      <c r="BN38" s="661"/>
      <c r="BO38" s="661"/>
      <c r="BP38" s="661"/>
      <c r="BQ38" s="661"/>
      <c r="BR38" s="661"/>
      <c r="BS38" s="661"/>
      <c r="BT38" s="661"/>
      <c r="BU38" s="662"/>
      <c r="BV38" s="645">
        <v>1681</v>
      </c>
      <c r="BW38" s="646"/>
      <c r="BX38" s="646"/>
      <c r="BY38" s="646"/>
      <c r="BZ38" s="646"/>
      <c r="CA38" s="646"/>
      <c r="CB38" s="655"/>
      <c r="CD38" s="660" t="s">
        <v>339</v>
      </c>
      <c r="CE38" s="661"/>
      <c r="CF38" s="661"/>
      <c r="CG38" s="661"/>
      <c r="CH38" s="661"/>
      <c r="CI38" s="661"/>
      <c r="CJ38" s="661"/>
      <c r="CK38" s="661"/>
      <c r="CL38" s="661"/>
      <c r="CM38" s="661"/>
      <c r="CN38" s="661"/>
      <c r="CO38" s="661"/>
      <c r="CP38" s="661"/>
      <c r="CQ38" s="662"/>
      <c r="CR38" s="645">
        <v>438062</v>
      </c>
      <c r="CS38" s="646"/>
      <c r="CT38" s="646"/>
      <c r="CU38" s="646"/>
      <c r="CV38" s="646"/>
      <c r="CW38" s="646"/>
      <c r="CX38" s="646"/>
      <c r="CY38" s="647"/>
      <c r="CZ38" s="650">
        <v>4.5999999999999996</v>
      </c>
      <c r="DA38" s="682"/>
      <c r="DB38" s="682"/>
      <c r="DC38" s="684"/>
      <c r="DD38" s="654">
        <v>105979</v>
      </c>
      <c r="DE38" s="646"/>
      <c r="DF38" s="646"/>
      <c r="DG38" s="646"/>
      <c r="DH38" s="646"/>
      <c r="DI38" s="646"/>
      <c r="DJ38" s="646"/>
      <c r="DK38" s="647"/>
      <c r="DL38" s="654">
        <v>76430</v>
      </c>
      <c r="DM38" s="646"/>
      <c r="DN38" s="646"/>
      <c r="DO38" s="646"/>
      <c r="DP38" s="646"/>
      <c r="DQ38" s="646"/>
      <c r="DR38" s="646"/>
      <c r="DS38" s="646"/>
      <c r="DT38" s="646"/>
      <c r="DU38" s="646"/>
      <c r="DV38" s="647"/>
      <c r="DW38" s="650">
        <v>2.2999999999999998</v>
      </c>
      <c r="DX38" s="682"/>
      <c r="DY38" s="682"/>
      <c r="DZ38" s="682"/>
      <c r="EA38" s="682"/>
      <c r="EB38" s="682"/>
      <c r="EC38" s="683"/>
    </row>
    <row r="39" spans="2:133" ht="11.25" customHeight="1">
      <c r="B39" s="642" t="s">
        <v>340</v>
      </c>
      <c r="C39" s="643"/>
      <c r="D39" s="643"/>
      <c r="E39" s="643"/>
      <c r="F39" s="643"/>
      <c r="G39" s="643"/>
      <c r="H39" s="643"/>
      <c r="I39" s="643"/>
      <c r="J39" s="643"/>
      <c r="K39" s="643"/>
      <c r="L39" s="643"/>
      <c r="M39" s="643"/>
      <c r="N39" s="643"/>
      <c r="O39" s="643"/>
      <c r="P39" s="643"/>
      <c r="Q39" s="644"/>
      <c r="R39" s="645">
        <v>1198432</v>
      </c>
      <c r="S39" s="646"/>
      <c r="T39" s="646"/>
      <c r="U39" s="646"/>
      <c r="V39" s="646"/>
      <c r="W39" s="646"/>
      <c r="X39" s="646"/>
      <c r="Y39" s="647"/>
      <c r="Z39" s="648">
        <v>12.6</v>
      </c>
      <c r="AA39" s="648"/>
      <c r="AB39" s="648"/>
      <c r="AC39" s="648"/>
      <c r="AD39" s="649" t="s">
        <v>129</v>
      </c>
      <c r="AE39" s="649"/>
      <c r="AF39" s="649"/>
      <c r="AG39" s="649"/>
      <c r="AH39" s="649"/>
      <c r="AI39" s="649"/>
      <c r="AJ39" s="649"/>
      <c r="AK39" s="649"/>
      <c r="AL39" s="650" t="s">
        <v>244</v>
      </c>
      <c r="AM39" s="651"/>
      <c r="AN39" s="651"/>
      <c r="AO39" s="652"/>
      <c r="AQ39" s="723" t="s">
        <v>341</v>
      </c>
      <c r="AR39" s="724"/>
      <c r="AS39" s="724"/>
      <c r="AT39" s="724"/>
      <c r="AU39" s="724"/>
      <c r="AV39" s="724"/>
      <c r="AW39" s="724"/>
      <c r="AX39" s="724"/>
      <c r="AY39" s="725"/>
      <c r="AZ39" s="645" t="s">
        <v>244</v>
      </c>
      <c r="BA39" s="646"/>
      <c r="BB39" s="646"/>
      <c r="BC39" s="646"/>
      <c r="BD39" s="670"/>
      <c r="BE39" s="670"/>
      <c r="BF39" s="700"/>
      <c r="BG39" s="660" t="s">
        <v>342</v>
      </c>
      <c r="BH39" s="661"/>
      <c r="BI39" s="661"/>
      <c r="BJ39" s="661"/>
      <c r="BK39" s="661"/>
      <c r="BL39" s="661"/>
      <c r="BM39" s="661"/>
      <c r="BN39" s="661"/>
      <c r="BO39" s="661"/>
      <c r="BP39" s="661"/>
      <c r="BQ39" s="661"/>
      <c r="BR39" s="661"/>
      <c r="BS39" s="661"/>
      <c r="BT39" s="661"/>
      <c r="BU39" s="662"/>
      <c r="BV39" s="645">
        <v>2384</v>
      </c>
      <c r="BW39" s="646"/>
      <c r="BX39" s="646"/>
      <c r="BY39" s="646"/>
      <c r="BZ39" s="646"/>
      <c r="CA39" s="646"/>
      <c r="CB39" s="655"/>
      <c r="CD39" s="660" t="s">
        <v>343</v>
      </c>
      <c r="CE39" s="661"/>
      <c r="CF39" s="661"/>
      <c r="CG39" s="661"/>
      <c r="CH39" s="661"/>
      <c r="CI39" s="661"/>
      <c r="CJ39" s="661"/>
      <c r="CK39" s="661"/>
      <c r="CL39" s="661"/>
      <c r="CM39" s="661"/>
      <c r="CN39" s="661"/>
      <c r="CO39" s="661"/>
      <c r="CP39" s="661"/>
      <c r="CQ39" s="662"/>
      <c r="CR39" s="645">
        <v>351281</v>
      </c>
      <c r="CS39" s="670"/>
      <c r="CT39" s="670"/>
      <c r="CU39" s="670"/>
      <c r="CV39" s="670"/>
      <c r="CW39" s="670"/>
      <c r="CX39" s="670"/>
      <c r="CY39" s="671"/>
      <c r="CZ39" s="650">
        <v>3.7</v>
      </c>
      <c r="DA39" s="682"/>
      <c r="DB39" s="682"/>
      <c r="DC39" s="684"/>
      <c r="DD39" s="654">
        <v>102260</v>
      </c>
      <c r="DE39" s="670"/>
      <c r="DF39" s="670"/>
      <c r="DG39" s="670"/>
      <c r="DH39" s="670"/>
      <c r="DI39" s="670"/>
      <c r="DJ39" s="670"/>
      <c r="DK39" s="671"/>
      <c r="DL39" s="654" t="s">
        <v>244</v>
      </c>
      <c r="DM39" s="670"/>
      <c r="DN39" s="670"/>
      <c r="DO39" s="670"/>
      <c r="DP39" s="670"/>
      <c r="DQ39" s="670"/>
      <c r="DR39" s="670"/>
      <c r="DS39" s="670"/>
      <c r="DT39" s="670"/>
      <c r="DU39" s="670"/>
      <c r="DV39" s="671"/>
      <c r="DW39" s="650" t="s">
        <v>129</v>
      </c>
      <c r="DX39" s="682"/>
      <c r="DY39" s="682"/>
      <c r="DZ39" s="682"/>
      <c r="EA39" s="682"/>
      <c r="EB39" s="682"/>
      <c r="EC39" s="683"/>
    </row>
    <row r="40" spans="2:133" ht="11.25" customHeight="1">
      <c r="B40" s="642" t="s">
        <v>344</v>
      </c>
      <c r="C40" s="643"/>
      <c r="D40" s="643"/>
      <c r="E40" s="643"/>
      <c r="F40" s="643"/>
      <c r="G40" s="643"/>
      <c r="H40" s="643"/>
      <c r="I40" s="643"/>
      <c r="J40" s="643"/>
      <c r="K40" s="643"/>
      <c r="L40" s="643"/>
      <c r="M40" s="643"/>
      <c r="N40" s="643"/>
      <c r="O40" s="643"/>
      <c r="P40" s="643"/>
      <c r="Q40" s="644"/>
      <c r="R40" s="645" t="s">
        <v>244</v>
      </c>
      <c r="S40" s="646"/>
      <c r="T40" s="646"/>
      <c r="U40" s="646"/>
      <c r="V40" s="646"/>
      <c r="W40" s="646"/>
      <c r="X40" s="646"/>
      <c r="Y40" s="647"/>
      <c r="Z40" s="648" t="s">
        <v>129</v>
      </c>
      <c r="AA40" s="648"/>
      <c r="AB40" s="648"/>
      <c r="AC40" s="648"/>
      <c r="AD40" s="649" t="s">
        <v>244</v>
      </c>
      <c r="AE40" s="649"/>
      <c r="AF40" s="649"/>
      <c r="AG40" s="649"/>
      <c r="AH40" s="649"/>
      <c r="AI40" s="649"/>
      <c r="AJ40" s="649"/>
      <c r="AK40" s="649"/>
      <c r="AL40" s="650" t="s">
        <v>138</v>
      </c>
      <c r="AM40" s="651"/>
      <c r="AN40" s="651"/>
      <c r="AO40" s="652"/>
      <c r="AQ40" s="723" t="s">
        <v>345</v>
      </c>
      <c r="AR40" s="724"/>
      <c r="AS40" s="724"/>
      <c r="AT40" s="724"/>
      <c r="AU40" s="724"/>
      <c r="AV40" s="724"/>
      <c r="AW40" s="724"/>
      <c r="AX40" s="724"/>
      <c r="AY40" s="725"/>
      <c r="AZ40" s="645" t="s">
        <v>129</v>
      </c>
      <c r="BA40" s="646"/>
      <c r="BB40" s="646"/>
      <c r="BC40" s="646"/>
      <c r="BD40" s="670"/>
      <c r="BE40" s="670"/>
      <c r="BF40" s="700"/>
      <c r="BG40" s="726" t="s">
        <v>346</v>
      </c>
      <c r="BH40" s="727"/>
      <c r="BI40" s="727"/>
      <c r="BJ40" s="727"/>
      <c r="BK40" s="727"/>
      <c r="BL40" s="236"/>
      <c r="BM40" s="661" t="s">
        <v>347</v>
      </c>
      <c r="BN40" s="661"/>
      <c r="BO40" s="661"/>
      <c r="BP40" s="661"/>
      <c r="BQ40" s="661"/>
      <c r="BR40" s="661"/>
      <c r="BS40" s="661"/>
      <c r="BT40" s="661"/>
      <c r="BU40" s="662"/>
      <c r="BV40" s="645">
        <v>86</v>
      </c>
      <c r="BW40" s="646"/>
      <c r="BX40" s="646"/>
      <c r="BY40" s="646"/>
      <c r="BZ40" s="646"/>
      <c r="CA40" s="646"/>
      <c r="CB40" s="655"/>
      <c r="CD40" s="660" t="s">
        <v>348</v>
      </c>
      <c r="CE40" s="661"/>
      <c r="CF40" s="661"/>
      <c r="CG40" s="661"/>
      <c r="CH40" s="661"/>
      <c r="CI40" s="661"/>
      <c r="CJ40" s="661"/>
      <c r="CK40" s="661"/>
      <c r="CL40" s="661"/>
      <c r="CM40" s="661"/>
      <c r="CN40" s="661"/>
      <c r="CO40" s="661"/>
      <c r="CP40" s="661"/>
      <c r="CQ40" s="662"/>
      <c r="CR40" s="645">
        <v>30020</v>
      </c>
      <c r="CS40" s="646"/>
      <c r="CT40" s="646"/>
      <c r="CU40" s="646"/>
      <c r="CV40" s="646"/>
      <c r="CW40" s="646"/>
      <c r="CX40" s="646"/>
      <c r="CY40" s="647"/>
      <c r="CZ40" s="650">
        <v>0.3</v>
      </c>
      <c r="DA40" s="682"/>
      <c r="DB40" s="682"/>
      <c r="DC40" s="684"/>
      <c r="DD40" s="654">
        <v>9350</v>
      </c>
      <c r="DE40" s="646"/>
      <c r="DF40" s="646"/>
      <c r="DG40" s="646"/>
      <c r="DH40" s="646"/>
      <c r="DI40" s="646"/>
      <c r="DJ40" s="646"/>
      <c r="DK40" s="647"/>
      <c r="DL40" s="654">
        <v>5850</v>
      </c>
      <c r="DM40" s="646"/>
      <c r="DN40" s="646"/>
      <c r="DO40" s="646"/>
      <c r="DP40" s="646"/>
      <c r="DQ40" s="646"/>
      <c r="DR40" s="646"/>
      <c r="DS40" s="646"/>
      <c r="DT40" s="646"/>
      <c r="DU40" s="646"/>
      <c r="DV40" s="647"/>
      <c r="DW40" s="650">
        <v>0.2</v>
      </c>
      <c r="DX40" s="682"/>
      <c r="DY40" s="682"/>
      <c r="DZ40" s="682"/>
      <c r="EA40" s="682"/>
      <c r="EB40" s="682"/>
      <c r="EC40" s="683"/>
    </row>
    <row r="41" spans="2:133" ht="11.25" customHeight="1">
      <c r="B41" s="642" t="s">
        <v>349</v>
      </c>
      <c r="C41" s="643"/>
      <c r="D41" s="643"/>
      <c r="E41" s="643"/>
      <c r="F41" s="643"/>
      <c r="G41" s="643"/>
      <c r="H41" s="643"/>
      <c r="I41" s="643"/>
      <c r="J41" s="643"/>
      <c r="K41" s="643"/>
      <c r="L41" s="643"/>
      <c r="M41" s="643"/>
      <c r="N41" s="643"/>
      <c r="O41" s="643"/>
      <c r="P41" s="643"/>
      <c r="Q41" s="644"/>
      <c r="R41" s="645">
        <v>129432</v>
      </c>
      <c r="S41" s="646"/>
      <c r="T41" s="646"/>
      <c r="U41" s="646"/>
      <c r="V41" s="646"/>
      <c r="W41" s="646"/>
      <c r="X41" s="646"/>
      <c r="Y41" s="647"/>
      <c r="Z41" s="648">
        <v>1.4</v>
      </c>
      <c r="AA41" s="648"/>
      <c r="AB41" s="648"/>
      <c r="AC41" s="648"/>
      <c r="AD41" s="649" t="s">
        <v>138</v>
      </c>
      <c r="AE41" s="649"/>
      <c r="AF41" s="649"/>
      <c r="AG41" s="649"/>
      <c r="AH41" s="649"/>
      <c r="AI41" s="649"/>
      <c r="AJ41" s="649"/>
      <c r="AK41" s="649"/>
      <c r="AL41" s="650" t="s">
        <v>244</v>
      </c>
      <c r="AM41" s="651"/>
      <c r="AN41" s="651"/>
      <c r="AO41" s="652"/>
      <c r="AQ41" s="723" t="s">
        <v>350</v>
      </c>
      <c r="AR41" s="724"/>
      <c r="AS41" s="724"/>
      <c r="AT41" s="724"/>
      <c r="AU41" s="724"/>
      <c r="AV41" s="724"/>
      <c r="AW41" s="724"/>
      <c r="AX41" s="724"/>
      <c r="AY41" s="725"/>
      <c r="AZ41" s="645">
        <v>145023</v>
      </c>
      <c r="BA41" s="646"/>
      <c r="BB41" s="646"/>
      <c r="BC41" s="646"/>
      <c r="BD41" s="670"/>
      <c r="BE41" s="670"/>
      <c r="BF41" s="700"/>
      <c r="BG41" s="726"/>
      <c r="BH41" s="727"/>
      <c r="BI41" s="727"/>
      <c r="BJ41" s="727"/>
      <c r="BK41" s="727"/>
      <c r="BL41" s="236"/>
      <c r="BM41" s="661" t="s">
        <v>351</v>
      </c>
      <c r="BN41" s="661"/>
      <c r="BO41" s="661"/>
      <c r="BP41" s="661"/>
      <c r="BQ41" s="661"/>
      <c r="BR41" s="661"/>
      <c r="BS41" s="661"/>
      <c r="BT41" s="661"/>
      <c r="BU41" s="662"/>
      <c r="BV41" s="645">
        <v>2</v>
      </c>
      <c r="BW41" s="646"/>
      <c r="BX41" s="646"/>
      <c r="BY41" s="646"/>
      <c r="BZ41" s="646"/>
      <c r="CA41" s="646"/>
      <c r="CB41" s="655"/>
      <c r="CD41" s="660" t="s">
        <v>352</v>
      </c>
      <c r="CE41" s="661"/>
      <c r="CF41" s="661"/>
      <c r="CG41" s="661"/>
      <c r="CH41" s="661"/>
      <c r="CI41" s="661"/>
      <c r="CJ41" s="661"/>
      <c r="CK41" s="661"/>
      <c r="CL41" s="661"/>
      <c r="CM41" s="661"/>
      <c r="CN41" s="661"/>
      <c r="CO41" s="661"/>
      <c r="CP41" s="661"/>
      <c r="CQ41" s="662"/>
      <c r="CR41" s="645" t="s">
        <v>244</v>
      </c>
      <c r="CS41" s="670"/>
      <c r="CT41" s="670"/>
      <c r="CU41" s="670"/>
      <c r="CV41" s="670"/>
      <c r="CW41" s="670"/>
      <c r="CX41" s="670"/>
      <c r="CY41" s="671"/>
      <c r="CZ41" s="650" t="s">
        <v>244</v>
      </c>
      <c r="DA41" s="682"/>
      <c r="DB41" s="682"/>
      <c r="DC41" s="684"/>
      <c r="DD41" s="654" t="s">
        <v>244</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86" t="s">
        <v>353</v>
      </c>
      <c r="C42" s="687"/>
      <c r="D42" s="687"/>
      <c r="E42" s="687"/>
      <c r="F42" s="687"/>
      <c r="G42" s="687"/>
      <c r="H42" s="687"/>
      <c r="I42" s="687"/>
      <c r="J42" s="687"/>
      <c r="K42" s="687"/>
      <c r="L42" s="687"/>
      <c r="M42" s="687"/>
      <c r="N42" s="687"/>
      <c r="O42" s="687"/>
      <c r="P42" s="687"/>
      <c r="Q42" s="688"/>
      <c r="R42" s="730">
        <v>9530718</v>
      </c>
      <c r="S42" s="731"/>
      <c r="T42" s="731"/>
      <c r="U42" s="731"/>
      <c r="V42" s="731"/>
      <c r="W42" s="731"/>
      <c r="X42" s="731"/>
      <c r="Y42" s="739"/>
      <c r="Z42" s="740">
        <v>100</v>
      </c>
      <c r="AA42" s="740"/>
      <c r="AB42" s="740"/>
      <c r="AC42" s="740"/>
      <c r="AD42" s="741">
        <v>3213313</v>
      </c>
      <c r="AE42" s="741"/>
      <c r="AF42" s="741"/>
      <c r="AG42" s="741"/>
      <c r="AH42" s="741"/>
      <c r="AI42" s="741"/>
      <c r="AJ42" s="741"/>
      <c r="AK42" s="741"/>
      <c r="AL42" s="742">
        <v>100</v>
      </c>
      <c r="AM42" s="717"/>
      <c r="AN42" s="717"/>
      <c r="AO42" s="743"/>
      <c r="AQ42" s="744" t="s">
        <v>354</v>
      </c>
      <c r="AR42" s="745"/>
      <c r="AS42" s="745"/>
      <c r="AT42" s="745"/>
      <c r="AU42" s="745"/>
      <c r="AV42" s="745"/>
      <c r="AW42" s="745"/>
      <c r="AX42" s="745"/>
      <c r="AY42" s="746"/>
      <c r="AZ42" s="730">
        <v>293039</v>
      </c>
      <c r="BA42" s="731"/>
      <c r="BB42" s="731"/>
      <c r="BC42" s="731"/>
      <c r="BD42" s="716"/>
      <c r="BE42" s="716"/>
      <c r="BF42" s="718"/>
      <c r="BG42" s="728"/>
      <c r="BH42" s="729"/>
      <c r="BI42" s="729"/>
      <c r="BJ42" s="729"/>
      <c r="BK42" s="729"/>
      <c r="BL42" s="237"/>
      <c r="BM42" s="673" t="s">
        <v>355</v>
      </c>
      <c r="BN42" s="673"/>
      <c r="BO42" s="673"/>
      <c r="BP42" s="673"/>
      <c r="BQ42" s="673"/>
      <c r="BR42" s="673"/>
      <c r="BS42" s="673"/>
      <c r="BT42" s="673"/>
      <c r="BU42" s="674"/>
      <c r="BV42" s="730">
        <v>286</v>
      </c>
      <c r="BW42" s="731"/>
      <c r="BX42" s="731"/>
      <c r="BY42" s="731"/>
      <c r="BZ42" s="731"/>
      <c r="CA42" s="731"/>
      <c r="CB42" s="738"/>
      <c r="CD42" s="642" t="s">
        <v>356</v>
      </c>
      <c r="CE42" s="643"/>
      <c r="CF42" s="643"/>
      <c r="CG42" s="643"/>
      <c r="CH42" s="643"/>
      <c r="CI42" s="643"/>
      <c r="CJ42" s="643"/>
      <c r="CK42" s="643"/>
      <c r="CL42" s="643"/>
      <c r="CM42" s="643"/>
      <c r="CN42" s="643"/>
      <c r="CO42" s="643"/>
      <c r="CP42" s="643"/>
      <c r="CQ42" s="644"/>
      <c r="CR42" s="645">
        <v>2801840</v>
      </c>
      <c r="CS42" s="646"/>
      <c r="CT42" s="646"/>
      <c r="CU42" s="646"/>
      <c r="CV42" s="646"/>
      <c r="CW42" s="646"/>
      <c r="CX42" s="646"/>
      <c r="CY42" s="647"/>
      <c r="CZ42" s="650">
        <v>29.7</v>
      </c>
      <c r="DA42" s="651"/>
      <c r="DB42" s="651"/>
      <c r="DC42" s="663"/>
      <c r="DD42" s="654">
        <v>300171</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357</v>
      </c>
      <c r="CE43" s="643"/>
      <c r="CF43" s="643"/>
      <c r="CG43" s="643"/>
      <c r="CH43" s="643"/>
      <c r="CI43" s="643"/>
      <c r="CJ43" s="643"/>
      <c r="CK43" s="643"/>
      <c r="CL43" s="643"/>
      <c r="CM43" s="643"/>
      <c r="CN43" s="643"/>
      <c r="CO43" s="643"/>
      <c r="CP43" s="643"/>
      <c r="CQ43" s="644"/>
      <c r="CR43" s="645">
        <v>76691</v>
      </c>
      <c r="CS43" s="670"/>
      <c r="CT43" s="670"/>
      <c r="CU43" s="670"/>
      <c r="CV43" s="670"/>
      <c r="CW43" s="670"/>
      <c r="CX43" s="670"/>
      <c r="CY43" s="671"/>
      <c r="CZ43" s="650">
        <v>0.8</v>
      </c>
      <c r="DA43" s="682"/>
      <c r="DB43" s="682"/>
      <c r="DC43" s="684"/>
      <c r="DD43" s="654">
        <v>69152</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306</v>
      </c>
      <c r="CE44" s="758"/>
      <c r="CF44" s="642" t="s">
        <v>358</v>
      </c>
      <c r="CG44" s="643"/>
      <c r="CH44" s="643"/>
      <c r="CI44" s="643"/>
      <c r="CJ44" s="643"/>
      <c r="CK44" s="643"/>
      <c r="CL44" s="643"/>
      <c r="CM44" s="643"/>
      <c r="CN44" s="643"/>
      <c r="CO44" s="643"/>
      <c r="CP44" s="643"/>
      <c r="CQ44" s="644"/>
      <c r="CR44" s="645">
        <v>2262758</v>
      </c>
      <c r="CS44" s="646"/>
      <c r="CT44" s="646"/>
      <c r="CU44" s="646"/>
      <c r="CV44" s="646"/>
      <c r="CW44" s="646"/>
      <c r="CX44" s="646"/>
      <c r="CY44" s="647"/>
      <c r="CZ44" s="650">
        <v>24</v>
      </c>
      <c r="DA44" s="651"/>
      <c r="DB44" s="651"/>
      <c r="DC44" s="663"/>
      <c r="DD44" s="654">
        <v>167942</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359</v>
      </c>
      <c r="CG45" s="643"/>
      <c r="CH45" s="643"/>
      <c r="CI45" s="643"/>
      <c r="CJ45" s="643"/>
      <c r="CK45" s="643"/>
      <c r="CL45" s="643"/>
      <c r="CM45" s="643"/>
      <c r="CN45" s="643"/>
      <c r="CO45" s="643"/>
      <c r="CP45" s="643"/>
      <c r="CQ45" s="644"/>
      <c r="CR45" s="645">
        <v>624049</v>
      </c>
      <c r="CS45" s="670"/>
      <c r="CT45" s="670"/>
      <c r="CU45" s="670"/>
      <c r="CV45" s="670"/>
      <c r="CW45" s="670"/>
      <c r="CX45" s="670"/>
      <c r="CY45" s="671"/>
      <c r="CZ45" s="650">
        <v>6.6</v>
      </c>
      <c r="DA45" s="682"/>
      <c r="DB45" s="682"/>
      <c r="DC45" s="684"/>
      <c r="DD45" s="654">
        <v>41237</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361</v>
      </c>
      <c r="CG46" s="643"/>
      <c r="CH46" s="643"/>
      <c r="CI46" s="643"/>
      <c r="CJ46" s="643"/>
      <c r="CK46" s="643"/>
      <c r="CL46" s="643"/>
      <c r="CM46" s="643"/>
      <c r="CN46" s="643"/>
      <c r="CO46" s="643"/>
      <c r="CP46" s="643"/>
      <c r="CQ46" s="644"/>
      <c r="CR46" s="645">
        <v>1633156</v>
      </c>
      <c r="CS46" s="646"/>
      <c r="CT46" s="646"/>
      <c r="CU46" s="646"/>
      <c r="CV46" s="646"/>
      <c r="CW46" s="646"/>
      <c r="CX46" s="646"/>
      <c r="CY46" s="647"/>
      <c r="CZ46" s="650">
        <v>17.3</v>
      </c>
      <c r="DA46" s="651"/>
      <c r="DB46" s="651"/>
      <c r="DC46" s="663"/>
      <c r="DD46" s="654">
        <v>125472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363</v>
      </c>
      <c r="CG47" s="643"/>
      <c r="CH47" s="643"/>
      <c r="CI47" s="643"/>
      <c r="CJ47" s="643"/>
      <c r="CK47" s="643"/>
      <c r="CL47" s="643"/>
      <c r="CM47" s="643"/>
      <c r="CN47" s="643"/>
      <c r="CO47" s="643"/>
      <c r="CP47" s="643"/>
      <c r="CQ47" s="644"/>
      <c r="CR47" s="645">
        <v>539082</v>
      </c>
      <c r="CS47" s="670"/>
      <c r="CT47" s="670"/>
      <c r="CU47" s="670"/>
      <c r="CV47" s="670"/>
      <c r="CW47" s="670"/>
      <c r="CX47" s="670"/>
      <c r="CY47" s="671"/>
      <c r="CZ47" s="650">
        <v>5.7</v>
      </c>
      <c r="DA47" s="682"/>
      <c r="DB47" s="682"/>
      <c r="DC47" s="684"/>
      <c r="DD47" s="654">
        <v>132229</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c r="B48" s="241" t="s">
        <v>364</v>
      </c>
      <c r="CD48" s="761"/>
      <c r="CE48" s="762"/>
      <c r="CF48" s="642" t="s">
        <v>365</v>
      </c>
      <c r="CG48" s="643"/>
      <c r="CH48" s="643"/>
      <c r="CI48" s="643"/>
      <c r="CJ48" s="643"/>
      <c r="CK48" s="643"/>
      <c r="CL48" s="643"/>
      <c r="CM48" s="643"/>
      <c r="CN48" s="643"/>
      <c r="CO48" s="643"/>
      <c r="CP48" s="643"/>
      <c r="CQ48" s="644"/>
      <c r="CR48" s="645" t="s">
        <v>138</v>
      </c>
      <c r="CS48" s="646"/>
      <c r="CT48" s="646"/>
      <c r="CU48" s="646"/>
      <c r="CV48" s="646"/>
      <c r="CW48" s="646"/>
      <c r="CX48" s="646"/>
      <c r="CY48" s="647"/>
      <c r="CZ48" s="650" t="s">
        <v>244</v>
      </c>
      <c r="DA48" s="651"/>
      <c r="DB48" s="651"/>
      <c r="DC48" s="663"/>
      <c r="DD48" s="654" t="s">
        <v>244</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86" t="s">
        <v>366</v>
      </c>
      <c r="CE49" s="687"/>
      <c r="CF49" s="687"/>
      <c r="CG49" s="687"/>
      <c r="CH49" s="687"/>
      <c r="CI49" s="687"/>
      <c r="CJ49" s="687"/>
      <c r="CK49" s="687"/>
      <c r="CL49" s="687"/>
      <c r="CM49" s="687"/>
      <c r="CN49" s="687"/>
      <c r="CO49" s="687"/>
      <c r="CP49" s="687"/>
      <c r="CQ49" s="688"/>
      <c r="CR49" s="730">
        <v>9422466</v>
      </c>
      <c r="CS49" s="716"/>
      <c r="CT49" s="716"/>
      <c r="CU49" s="716"/>
      <c r="CV49" s="716"/>
      <c r="CW49" s="716"/>
      <c r="CX49" s="716"/>
      <c r="CY49" s="747"/>
      <c r="CZ49" s="742">
        <v>100</v>
      </c>
      <c r="DA49" s="748"/>
      <c r="DB49" s="748"/>
      <c r="DC49" s="749"/>
      <c r="DD49" s="750">
        <v>4037547</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Q5F0FQkv0pBM6wzksVQrgy3ASO4weJHENrvx/T8dS/EatArQzrhk3ThJH56kQbkFn6pep1Wg3ITI82lM6TY6yw==" saltValue="zbGwrP0iXNZTNqJ3pxcL0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368</v>
      </c>
      <c r="DK2" s="793"/>
      <c r="DL2" s="793"/>
      <c r="DM2" s="793"/>
      <c r="DN2" s="793"/>
      <c r="DO2" s="794"/>
      <c r="DP2" s="250"/>
      <c r="DQ2" s="792" t="s">
        <v>369</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370</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372</v>
      </c>
      <c r="B5" s="787"/>
      <c r="C5" s="787"/>
      <c r="D5" s="787"/>
      <c r="E5" s="787"/>
      <c r="F5" s="787"/>
      <c r="G5" s="787"/>
      <c r="H5" s="787"/>
      <c r="I5" s="787"/>
      <c r="J5" s="787"/>
      <c r="K5" s="787"/>
      <c r="L5" s="787"/>
      <c r="M5" s="787"/>
      <c r="N5" s="787"/>
      <c r="O5" s="787"/>
      <c r="P5" s="788"/>
      <c r="Q5" s="763" t="s">
        <v>373</v>
      </c>
      <c r="R5" s="764"/>
      <c r="S5" s="764"/>
      <c r="T5" s="764"/>
      <c r="U5" s="765"/>
      <c r="V5" s="763" t="s">
        <v>374</v>
      </c>
      <c r="W5" s="764"/>
      <c r="X5" s="764"/>
      <c r="Y5" s="764"/>
      <c r="Z5" s="765"/>
      <c r="AA5" s="763" t="s">
        <v>375</v>
      </c>
      <c r="AB5" s="764"/>
      <c r="AC5" s="764"/>
      <c r="AD5" s="764"/>
      <c r="AE5" s="764"/>
      <c r="AF5" s="796" t="s">
        <v>376</v>
      </c>
      <c r="AG5" s="764"/>
      <c r="AH5" s="764"/>
      <c r="AI5" s="764"/>
      <c r="AJ5" s="775"/>
      <c r="AK5" s="764" t="s">
        <v>377</v>
      </c>
      <c r="AL5" s="764"/>
      <c r="AM5" s="764"/>
      <c r="AN5" s="764"/>
      <c r="AO5" s="765"/>
      <c r="AP5" s="763" t="s">
        <v>378</v>
      </c>
      <c r="AQ5" s="764"/>
      <c r="AR5" s="764"/>
      <c r="AS5" s="764"/>
      <c r="AT5" s="765"/>
      <c r="AU5" s="763" t="s">
        <v>379</v>
      </c>
      <c r="AV5" s="764"/>
      <c r="AW5" s="764"/>
      <c r="AX5" s="764"/>
      <c r="AY5" s="775"/>
      <c r="AZ5" s="257"/>
      <c r="BA5" s="257"/>
      <c r="BB5" s="257"/>
      <c r="BC5" s="257"/>
      <c r="BD5" s="257"/>
      <c r="BE5" s="258"/>
      <c r="BF5" s="258"/>
      <c r="BG5" s="258"/>
      <c r="BH5" s="258"/>
      <c r="BI5" s="258"/>
      <c r="BJ5" s="258"/>
      <c r="BK5" s="258"/>
      <c r="BL5" s="258"/>
      <c r="BM5" s="258"/>
      <c r="BN5" s="258"/>
      <c r="BO5" s="258"/>
      <c r="BP5" s="258"/>
      <c r="BQ5" s="786" t="s">
        <v>380</v>
      </c>
      <c r="BR5" s="787"/>
      <c r="BS5" s="787"/>
      <c r="BT5" s="787"/>
      <c r="BU5" s="787"/>
      <c r="BV5" s="787"/>
      <c r="BW5" s="787"/>
      <c r="BX5" s="787"/>
      <c r="BY5" s="787"/>
      <c r="BZ5" s="787"/>
      <c r="CA5" s="787"/>
      <c r="CB5" s="787"/>
      <c r="CC5" s="787"/>
      <c r="CD5" s="787"/>
      <c r="CE5" s="787"/>
      <c r="CF5" s="787"/>
      <c r="CG5" s="788"/>
      <c r="CH5" s="763" t="s">
        <v>381</v>
      </c>
      <c r="CI5" s="764"/>
      <c r="CJ5" s="764"/>
      <c r="CK5" s="764"/>
      <c r="CL5" s="765"/>
      <c r="CM5" s="763" t="s">
        <v>382</v>
      </c>
      <c r="CN5" s="764"/>
      <c r="CO5" s="764"/>
      <c r="CP5" s="764"/>
      <c r="CQ5" s="765"/>
      <c r="CR5" s="763" t="s">
        <v>383</v>
      </c>
      <c r="CS5" s="764"/>
      <c r="CT5" s="764"/>
      <c r="CU5" s="764"/>
      <c r="CV5" s="765"/>
      <c r="CW5" s="763" t="s">
        <v>384</v>
      </c>
      <c r="CX5" s="764"/>
      <c r="CY5" s="764"/>
      <c r="CZ5" s="764"/>
      <c r="DA5" s="765"/>
      <c r="DB5" s="763" t="s">
        <v>385</v>
      </c>
      <c r="DC5" s="764"/>
      <c r="DD5" s="764"/>
      <c r="DE5" s="764"/>
      <c r="DF5" s="765"/>
      <c r="DG5" s="769" t="s">
        <v>386</v>
      </c>
      <c r="DH5" s="770"/>
      <c r="DI5" s="770"/>
      <c r="DJ5" s="770"/>
      <c r="DK5" s="771"/>
      <c r="DL5" s="769" t="s">
        <v>387</v>
      </c>
      <c r="DM5" s="770"/>
      <c r="DN5" s="770"/>
      <c r="DO5" s="770"/>
      <c r="DP5" s="771"/>
      <c r="DQ5" s="763" t="s">
        <v>388</v>
      </c>
      <c r="DR5" s="764"/>
      <c r="DS5" s="764"/>
      <c r="DT5" s="764"/>
      <c r="DU5" s="765"/>
      <c r="DV5" s="763" t="s">
        <v>379</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389</v>
      </c>
      <c r="C7" s="778"/>
      <c r="D7" s="778"/>
      <c r="E7" s="778"/>
      <c r="F7" s="778"/>
      <c r="G7" s="778"/>
      <c r="H7" s="778"/>
      <c r="I7" s="778"/>
      <c r="J7" s="778"/>
      <c r="K7" s="778"/>
      <c r="L7" s="778"/>
      <c r="M7" s="778"/>
      <c r="N7" s="778"/>
      <c r="O7" s="778"/>
      <c r="P7" s="779"/>
      <c r="Q7" s="780">
        <v>9530</v>
      </c>
      <c r="R7" s="781"/>
      <c r="S7" s="781"/>
      <c r="T7" s="781"/>
      <c r="U7" s="781"/>
      <c r="V7" s="781">
        <v>9422</v>
      </c>
      <c r="W7" s="781"/>
      <c r="X7" s="781"/>
      <c r="Y7" s="781"/>
      <c r="Z7" s="781"/>
      <c r="AA7" s="781">
        <v>108</v>
      </c>
      <c r="AB7" s="781"/>
      <c r="AC7" s="781"/>
      <c r="AD7" s="781"/>
      <c r="AE7" s="782"/>
      <c r="AF7" s="783">
        <v>86</v>
      </c>
      <c r="AG7" s="784"/>
      <c r="AH7" s="784"/>
      <c r="AI7" s="784"/>
      <c r="AJ7" s="785"/>
      <c r="AK7" s="820">
        <v>561</v>
      </c>
      <c r="AL7" s="821"/>
      <c r="AM7" s="821"/>
      <c r="AN7" s="821"/>
      <c r="AO7" s="821"/>
      <c r="AP7" s="821">
        <v>9955</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390</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391</v>
      </c>
      <c r="B23" s="836" t="s">
        <v>392</v>
      </c>
      <c r="C23" s="837"/>
      <c r="D23" s="837"/>
      <c r="E23" s="837"/>
      <c r="F23" s="837"/>
      <c r="G23" s="837"/>
      <c r="H23" s="837"/>
      <c r="I23" s="837"/>
      <c r="J23" s="837"/>
      <c r="K23" s="837"/>
      <c r="L23" s="837"/>
      <c r="M23" s="837"/>
      <c r="N23" s="837"/>
      <c r="O23" s="837"/>
      <c r="P23" s="838"/>
      <c r="Q23" s="839">
        <v>9530</v>
      </c>
      <c r="R23" s="840"/>
      <c r="S23" s="840"/>
      <c r="T23" s="840"/>
      <c r="U23" s="840"/>
      <c r="V23" s="840">
        <v>9422</v>
      </c>
      <c r="W23" s="840"/>
      <c r="X23" s="840"/>
      <c r="Y23" s="840"/>
      <c r="Z23" s="840"/>
      <c r="AA23" s="840">
        <v>108</v>
      </c>
      <c r="AB23" s="840"/>
      <c r="AC23" s="840"/>
      <c r="AD23" s="840"/>
      <c r="AE23" s="841"/>
      <c r="AF23" s="842">
        <v>86</v>
      </c>
      <c r="AG23" s="840"/>
      <c r="AH23" s="840"/>
      <c r="AI23" s="840"/>
      <c r="AJ23" s="843"/>
      <c r="AK23" s="844"/>
      <c r="AL23" s="845"/>
      <c r="AM23" s="845"/>
      <c r="AN23" s="845"/>
      <c r="AO23" s="845"/>
      <c r="AP23" s="840">
        <v>9955</v>
      </c>
      <c r="AQ23" s="840"/>
      <c r="AR23" s="840"/>
      <c r="AS23" s="840"/>
      <c r="AT23" s="840"/>
      <c r="AU23" s="846"/>
      <c r="AV23" s="846"/>
      <c r="AW23" s="846"/>
      <c r="AX23" s="846"/>
      <c r="AY23" s="847"/>
      <c r="AZ23" s="855" t="s">
        <v>393</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394</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395</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372</v>
      </c>
      <c r="B26" s="787"/>
      <c r="C26" s="787"/>
      <c r="D26" s="787"/>
      <c r="E26" s="787"/>
      <c r="F26" s="787"/>
      <c r="G26" s="787"/>
      <c r="H26" s="787"/>
      <c r="I26" s="787"/>
      <c r="J26" s="787"/>
      <c r="K26" s="787"/>
      <c r="L26" s="787"/>
      <c r="M26" s="787"/>
      <c r="N26" s="787"/>
      <c r="O26" s="787"/>
      <c r="P26" s="788"/>
      <c r="Q26" s="763" t="s">
        <v>396</v>
      </c>
      <c r="R26" s="764"/>
      <c r="S26" s="764"/>
      <c r="T26" s="764"/>
      <c r="U26" s="765"/>
      <c r="V26" s="763" t="s">
        <v>397</v>
      </c>
      <c r="W26" s="764"/>
      <c r="X26" s="764"/>
      <c r="Y26" s="764"/>
      <c r="Z26" s="765"/>
      <c r="AA26" s="763" t="s">
        <v>398</v>
      </c>
      <c r="AB26" s="764"/>
      <c r="AC26" s="764"/>
      <c r="AD26" s="764"/>
      <c r="AE26" s="764"/>
      <c r="AF26" s="858" t="s">
        <v>399</v>
      </c>
      <c r="AG26" s="859"/>
      <c r="AH26" s="859"/>
      <c r="AI26" s="859"/>
      <c r="AJ26" s="860"/>
      <c r="AK26" s="764" t="s">
        <v>400</v>
      </c>
      <c r="AL26" s="764"/>
      <c r="AM26" s="764"/>
      <c r="AN26" s="764"/>
      <c r="AO26" s="765"/>
      <c r="AP26" s="763" t="s">
        <v>401</v>
      </c>
      <c r="AQ26" s="764"/>
      <c r="AR26" s="764"/>
      <c r="AS26" s="764"/>
      <c r="AT26" s="765"/>
      <c r="AU26" s="763" t="s">
        <v>402</v>
      </c>
      <c r="AV26" s="764"/>
      <c r="AW26" s="764"/>
      <c r="AX26" s="764"/>
      <c r="AY26" s="765"/>
      <c r="AZ26" s="763" t="s">
        <v>403</v>
      </c>
      <c r="BA26" s="764"/>
      <c r="BB26" s="764"/>
      <c r="BC26" s="764"/>
      <c r="BD26" s="765"/>
      <c r="BE26" s="763" t="s">
        <v>379</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404</v>
      </c>
      <c r="C28" s="778"/>
      <c r="D28" s="778"/>
      <c r="E28" s="778"/>
      <c r="F28" s="778"/>
      <c r="G28" s="778"/>
      <c r="H28" s="778"/>
      <c r="I28" s="778"/>
      <c r="J28" s="778"/>
      <c r="K28" s="778"/>
      <c r="L28" s="778"/>
      <c r="M28" s="778"/>
      <c r="N28" s="778"/>
      <c r="O28" s="778"/>
      <c r="P28" s="779"/>
      <c r="Q28" s="868">
        <v>1062.7270000000001</v>
      </c>
      <c r="R28" s="869"/>
      <c r="S28" s="869"/>
      <c r="T28" s="869"/>
      <c r="U28" s="869"/>
      <c r="V28" s="869">
        <v>1062.299</v>
      </c>
      <c r="W28" s="869"/>
      <c r="X28" s="869"/>
      <c r="Y28" s="869"/>
      <c r="Z28" s="869"/>
      <c r="AA28" s="869">
        <f>Q28-V28</f>
        <v>0.42800000000011096</v>
      </c>
      <c r="AB28" s="869"/>
      <c r="AC28" s="869"/>
      <c r="AD28" s="869"/>
      <c r="AE28" s="870"/>
      <c r="AF28" s="871">
        <v>0</v>
      </c>
      <c r="AG28" s="869"/>
      <c r="AH28" s="869"/>
      <c r="AI28" s="869"/>
      <c r="AJ28" s="872"/>
      <c r="AK28" s="873">
        <v>145</v>
      </c>
      <c r="AL28" s="864"/>
      <c r="AM28" s="864"/>
      <c r="AN28" s="864"/>
      <c r="AO28" s="864"/>
      <c r="AP28" s="864" t="s">
        <v>590</v>
      </c>
      <c r="AQ28" s="864"/>
      <c r="AR28" s="864"/>
      <c r="AS28" s="864"/>
      <c r="AT28" s="864"/>
      <c r="AU28" s="864" t="s">
        <v>589</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405</v>
      </c>
      <c r="C29" s="802"/>
      <c r="D29" s="802"/>
      <c r="E29" s="802"/>
      <c r="F29" s="802"/>
      <c r="G29" s="802"/>
      <c r="H29" s="802"/>
      <c r="I29" s="802"/>
      <c r="J29" s="802"/>
      <c r="K29" s="802"/>
      <c r="L29" s="802"/>
      <c r="M29" s="802"/>
      <c r="N29" s="802"/>
      <c r="O29" s="802"/>
      <c r="P29" s="803"/>
      <c r="Q29" s="804">
        <v>896.7</v>
      </c>
      <c r="R29" s="805"/>
      <c r="S29" s="805"/>
      <c r="T29" s="805"/>
      <c r="U29" s="805"/>
      <c r="V29" s="805">
        <v>890.96299999999997</v>
      </c>
      <c r="W29" s="805"/>
      <c r="X29" s="805"/>
      <c r="Y29" s="805"/>
      <c r="Z29" s="805"/>
      <c r="AA29" s="805">
        <f>Q29-V29</f>
        <v>5.73700000000008</v>
      </c>
      <c r="AB29" s="805"/>
      <c r="AC29" s="805"/>
      <c r="AD29" s="805"/>
      <c r="AE29" s="806"/>
      <c r="AF29" s="807">
        <v>6</v>
      </c>
      <c r="AG29" s="808"/>
      <c r="AH29" s="808"/>
      <c r="AI29" s="808"/>
      <c r="AJ29" s="809"/>
      <c r="AK29" s="876">
        <v>150</v>
      </c>
      <c r="AL29" s="877"/>
      <c r="AM29" s="877"/>
      <c r="AN29" s="877"/>
      <c r="AO29" s="877"/>
      <c r="AP29" s="877" t="s">
        <v>589</v>
      </c>
      <c r="AQ29" s="877"/>
      <c r="AR29" s="877"/>
      <c r="AS29" s="877"/>
      <c r="AT29" s="877"/>
      <c r="AU29" s="877" t="s">
        <v>589</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406</v>
      </c>
      <c r="C30" s="802"/>
      <c r="D30" s="802"/>
      <c r="E30" s="802"/>
      <c r="F30" s="802"/>
      <c r="G30" s="802"/>
      <c r="H30" s="802"/>
      <c r="I30" s="802"/>
      <c r="J30" s="802"/>
      <c r="K30" s="802"/>
      <c r="L30" s="802"/>
      <c r="M30" s="802"/>
      <c r="N30" s="802"/>
      <c r="O30" s="802"/>
      <c r="P30" s="803"/>
      <c r="Q30" s="804">
        <v>237.59299999999999</v>
      </c>
      <c r="R30" s="805"/>
      <c r="S30" s="805"/>
      <c r="T30" s="805"/>
      <c r="U30" s="805"/>
      <c r="V30" s="805">
        <v>235.67599999999999</v>
      </c>
      <c r="W30" s="805"/>
      <c r="X30" s="805"/>
      <c r="Y30" s="805"/>
      <c r="Z30" s="805"/>
      <c r="AA30" s="805">
        <f>Q30-V30</f>
        <v>1.9170000000000016</v>
      </c>
      <c r="AB30" s="805"/>
      <c r="AC30" s="805"/>
      <c r="AD30" s="805"/>
      <c r="AE30" s="806"/>
      <c r="AF30" s="807">
        <v>2</v>
      </c>
      <c r="AG30" s="808"/>
      <c r="AH30" s="808"/>
      <c r="AI30" s="808"/>
      <c r="AJ30" s="809"/>
      <c r="AK30" s="876" t="s">
        <v>589</v>
      </c>
      <c r="AL30" s="877"/>
      <c r="AM30" s="877"/>
      <c r="AN30" s="877"/>
      <c r="AO30" s="877"/>
      <c r="AP30" s="877" t="s">
        <v>589</v>
      </c>
      <c r="AQ30" s="877"/>
      <c r="AR30" s="877"/>
      <c r="AS30" s="877"/>
      <c r="AT30" s="877"/>
      <c r="AU30" s="877" t="s">
        <v>589</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407</v>
      </c>
      <c r="C31" s="802"/>
      <c r="D31" s="802"/>
      <c r="E31" s="802"/>
      <c r="F31" s="802"/>
      <c r="G31" s="802"/>
      <c r="H31" s="802"/>
      <c r="I31" s="802"/>
      <c r="J31" s="802"/>
      <c r="K31" s="802"/>
      <c r="L31" s="802"/>
      <c r="M31" s="802"/>
      <c r="N31" s="802"/>
      <c r="O31" s="802"/>
      <c r="P31" s="803"/>
      <c r="Q31" s="804">
        <v>419.46300000000002</v>
      </c>
      <c r="R31" s="805"/>
      <c r="S31" s="805"/>
      <c r="T31" s="805"/>
      <c r="U31" s="805"/>
      <c r="V31" s="805">
        <v>435.66899999999998</v>
      </c>
      <c r="W31" s="805"/>
      <c r="X31" s="805"/>
      <c r="Y31" s="805"/>
      <c r="Z31" s="805"/>
      <c r="AA31" s="805">
        <f>Q31-V31</f>
        <v>-16.20599999999996</v>
      </c>
      <c r="AB31" s="805"/>
      <c r="AC31" s="805"/>
      <c r="AD31" s="805"/>
      <c r="AE31" s="806"/>
      <c r="AF31" s="807" t="s">
        <v>128</v>
      </c>
      <c r="AG31" s="808"/>
      <c r="AH31" s="808"/>
      <c r="AI31" s="808"/>
      <c r="AJ31" s="809"/>
      <c r="AK31" s="876">
        <v>20.495000000000001</v>
      </c>
      <c r="AL31" s="877"/>
      <c r="AM31" s="877"/>
      <c r="AN31" s="877"/>
      <c r="AO31" s="877"/>
      <c r="AP31" s="877">
        <v>1793.6389999999999</v>
      </c>
      <c r="AQ31" s="877"/>
      <c r="AR31" s="877"/>
      <c r="AS31" s="877"/>
      <c r="AT31" s="877"/>
      <c r="AU31" s="877">
        <v>300</v>
      </c>
      <c r="AV31" s="877"/>
      <c r="AW31" s="877"/>
      <c r="AX31" s="877"/>
      <c r="AY31" s="877"/>
      <c r="AZ31" s="878"/>
      <c r="BA31" s="878"/>
      <c r="BB31" s="878"/>
      <c r="BC31" s="878"/>
      <c r="BD31" s="878"/>
      <c r="BE31" s="874" t="s">
        <v>408</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c r="C32" s="802"/>
      <c r="D32" s="802"/>
      <c r="E32" s="802"/>
      <c r="F32" s="802"/>
      <c r="G32" s="802"/>
      <c r="H32" s="802"/>
      <c r="I32" s="802"/>
      <c r="J32" s="802"/>
      <c r="K32" s="802"/>
      <c r="L32" s="802"/>
      <c r="M32" s="802"/>
      <c r="N32" s="802"/>
      <c r="O32" s="802"/>
      <c r="P32" s="803"/>
      <c r="Q32" s="804"/>
      <c r="R32" s="805"/>
      <c r="S32" s="805"/>
      <c r="T32" s="805"/>
      <c r="U32" s="805"/>
      <c r="V32" s="805"/>
      <c r="W32" s="805"/>
      <c r="X32" s="805"/>
      <c r="Y32" s="805"/>
      <c r="Z32" s="805"/>
      <c r="AA32" s="805"/>
      <c r="AB32" s="805"/>
      <c r="AC32" s="805"/>
      <c r="AD32" s="805"/>
      <c r="AE32" s="806"/>
      <c r="AF32" s="807"/>
      <c r="AG32" s="808"/>
      <c r="AH32" s="808"/>
      <c r="AI32" s="808"/>
      <c r="AJ32" s="809"/>
      <c r="AK32" s="876"/>
      <c r="AL32" s="877"/>
      <c r="AM32" s="877"/>
      <c r="AN32" s="877"/>
      <c r="AO32" s="877"/>
      <c r="AP32" s="877"/>
      <c r="AQ32" s="877"/>
      <c r="AR32" s="877"/>
      <c r="AS32" s="877"/>
      <c r="AT32" s="877"/>
      <c r="AU32" s="877"/>
      <c r="AV32" s="877"/>
      <c r="AW32" s="877"/>
      <c r="AX32" s="877"/>
      <c r="AY32" s="877"/>
      <c r="AZ32" s="878"/>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409</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391</v>
      </c>
      <c r="B63" s="836" t="s">
        <v>410</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8</v>
      </c>
      <c r="AG63" s="888"/>
      <c r="AH63" s="888"/>
      <c r="AI63" s="888"/>
      <c r="AJ63" s="889"/>
      <c r="AK63" s="890"/>
      <c r="AL63" s="885"/>
      <c r="AM63" s="885"/>
      <c r="AN63" s="885"/>
      <c r="AO63" s="885"/>
      <c r="AP63" s="888">
        <v>1794</v>
      </c>
      <c r="AQ63" s="888"/>
      <c r="AR63" s="888"/>
      <c r="AS63" s="888"/>
      <c r="AT63" s="888"/>
      <c r="AU63" s="888">
        <v>300</v>
      </c>
      <c r="AV63" s="888"/>
      <c r="AW63" s="888"/>
      <c r="AX63" s="888"/>
      <c r="AY63" s="888"/>
      <c r="AZ63" s="892"/>
      <c r="BA63" s="892"/>
      <c r="BB63" s="892"/>
      <c r="BC63" s="892"/>
      <c r="BD63" s="892"/>
      <c r="BE63" s="893"/>
      <c r="BF63" s="893"/>
      <c r="BG63" s="893"/>
      <c r="BH63" s="893"/>
      <c r="BI63" s="894"/>
      <c r="BJ63" s="895" t="s">
        <v>411</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413</v>
      </c>
      <c r="B66" s="787"/>
      <c r="C66" s="787"/>
      <c r="D66" s="787"/>
      <c r="E66" s="787"/>
      <c r="F66" s="787"/>
      <c r="G66" s="787"/>
      <c r="H66" s="787"/>
      <c r="I66" s="787"/>
      <c r="J66" s="787"/>
      <c r="K66" s="787"/>
      <c r="L66" s="787"/>
      <c r="M66" s="787"/>
      <c r="N66" s="787"/>
      <c r="O66" s="787"/>
      <c r="P66" s="788"/>
      <c r="Q66" s="763" t="s">
        <v>396</v>
      </c>
      <c r="R66" s="764"/>
      <c r="S66" s="764"/>
      <c r="T66" s="764"/>
      <c r="U66" s="765"/>
      <c r="V66" s="763" t="s">
        <v>414</v>
      </c>
      <c r="W66" s="764"/>
      <c r="X66" s="764"/>
      <c r="Y66" s="764"/>
      <c r="Z66" s="765"/>
      <c r="AA66" s="763" t="s">
        <v>398</v>
      </c>
      <c r="AB66" s="764"/>
      <c r="AC66" s="764"/>
      <c r="AD66" s="764"/>
      <c r="AE66" s="765"/>
      <c r="AF66" s="898" t="s">
        <v>415</v>
      </c>
      <c r="AG66" s="859"/>
      <c r="AH66" s="859"/>
      <c r="AI66" s="859"/>
      <c r="AJ66" s="899"/>
      <c r="AK66" s="763" t="s">
        <v>416</v>
      </c>
      <c r="AL66" s="787"/>
      <c r="AM66" s="787"/>
      <c r="AN66" s="787"/>
      <c r="AO66" s="788"/>
      <c r="AP66" s="763" t="s">
        <v>417</v>
      </c>
      <c r="AQ66" s="764"/>
      <c r="AR66" s="764"/>
      <c r="AS66" s="764"/>
      <c r="AT66" s="765"/>
      <c r="AU66" s="763" t="s">
        <v>418</v>
      </c>
      <c r="AV66" s="764"/>
      <c r="AW66" s="764"/>
      <c r="AX66" s="764"/>
      <c r="AY66" s="765"/>
      <c r="AZ66" s="763" t="s">
        <v>379</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576</v>
      </c>
      <c r="C68" s="916"/>
      <c r="D68" s="916"/>
      <c r="E68" s="916"/>
      <c r="F68" s="916"/>
      <c r="G68" s="916"/>
      <c r="H68" s="916"/>
      <c r="I68" s="916"/>
      <c r="J68" s="916"/>
      <c r="K68" s="916"/>
      <c r="L68" s="916"/>
      <c r="M68" s="916"/>
      <c r="N68" s="916"/>
      <c r="O68" s="916"/>
      <c r="P68" s="917"/>
      <c r="Q68" s="918">
        <v>647.04300000000001</v>
      </c>
      <c r="R68" s="912"/>
      <c r="S68" s="912"/>
      <c r="T68" s="912"/>
      <c r="U68" s="912"/>
      <c r="V68" s="912">
        <v>626.03300000000002</v>
      </c>
      <c r="W68" s="912"/>
      <c r="X68" s="912"/>
      <c r="Y68" s="912"/>
      <c r="Z68" s="912"/>
      <c r="AA68" s="912">
        <f t="shared" ref="AA68:AA74" si="0">Q68-V68</f>
        <v>21.009999999999991</v>
      </c>
      <c r="AB68" s="912"/>
      <c r="AC68" s="912"/>
      <c r="AD68" s="912"/>
      <c r="AE68" s="912"/>
      <c r="AF68" s="912">
        <v>21</v>
      </c>
      <c r="AG68" s="912"/>
      <c r="AH68" s="912"/>
      <c r="AI68" s="912"/>
      <c r="AJ68" s="912"/>
      <c r="AK68" s="912" t="s">
        <v>583</v>
      </c>
      <c r="AL68" s="912"/>
      <c r="AM68" s="912"/>
      <c r="AN68" s="912"/>
      <c r="AO68" s="912"/>
      <c r="AP68" s="912">
        <v>830.15</v>
      </c>
      <c r="AQ68" s="912"/>
      <c r="AR68" s="912"/>
      <c r="AS68" s="912"/>
      <c r="AT68" s="912"/>
      <c r="AU68" s="912">
        <v>243.23400000000001</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577</v>
      </c>
      <c r="C69" s="920"/>
      <c r="D69" s="920"/>
      <c r="E69" s="920"/>
      <c r="F69" s="920"/>
      <c r="G69" s="920"/>
      <c r="H69" s="920"/>
      <c r="I69" s="920"/>
      <c r="J69" s="920"/>
      <c r="K69" s="920"/>
      <c r="L69" s="920"/>
      <c r="M69" s="920"/>
      <c r="N69" s="920"/>
      <c r="O69" s="920"/>
      <c r="P69" s="921"/>
      <c r="Q69" s="922">
        <v>985.93799999999999</v>
      </c>
      <c r="R69" s="877"/>
      <c r="S69" s="877"/>
      <c r="T69" s="877"/>
      <c r="U69" s="877"/>
      <c r="V69" s="877">
        <v>973.89200000000005</v>
      </c>
      <c r="W69" s="877"/>
      <c r="X69" s="877"/>
      <c r="Y69" s="877"/>
      <c r="Z69" s="877"/>
      <c r="AA69" s="877">
        <f t="shared" si="0"/>
        <v>12.045999999999935</v>
      </c>
      <c r="AB69" s="877"/>
      <c r="AC69" s="877"/>
      <c r="AD69" s="877"/>
      <c r="AE69" s="877"/>
      <c r="AF69" s="877">
        <v>12</v>
      </c>
      <c r="AG69" s="877"/>
      <c r="AH69" s="877"/>
      <c r="AI69" s="877"/>
      <c r="AJ69" s="877"/>
      <c r="AK69" s="877">
        <v>12</v>
      </c>
      <c r="AL69" s="877"/>
      <c r="AM69" s="877"/>
      <c r="AN69" s="877"/>
      <c r="AO69" s="877"/>
      <c r="AP69" s="877" t="s">
        <v>583</v>
      </c>
      <c r="AQ69" s="877"/>
      <c r="AR69" s="877"/>
      <c r="AS69" s="877"/>
      <c r="AT69" s="877"/>
      <c r="AU69" s="877" t="s">
        <v>583</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578</v>
      </c>
      <c r="C70" s="920"/>
      <c r="D70" s="920"/>
      <c r="E70" s="920"/>
      <c r="F70" s="920"/>
      <c r="G70" s="920"/>
      <c r="H70" s="920"/>
      <c r="I70" s="920"/>
      <c r="J70" s="920"/>
      <c r="K70" s="920"/>
      <c r="L70" s="920"/>
      <c r="M70" s="920"/>
      <c r="N70" s="920"/>
      <c r="O70" s="920"/>
      <c r="P70" s="921"/>
      <c r="Q70" s="922">
        <v>287.57</v>
      </c>
      <c r="R70" s="877"/>
      <c r="S70" s="877"/>
      <c r="T70" s="877"/>
      <c r="U70" s="877"/>
      <c r="V70" s="877">
        <v>205.62</v>
      </c>
      <c r="W70" s="877"/>
      <c r="X70" s="877"/>
      <c r="Y70" s="877"/>
      <c r="Z70" s="877"/>
      <c r="AA70" s="877">
        <f t="shared" si="0"/>
        <v>81.949999999999989</v>
      </c>
      <c r="AB70" s="877"/>
      <c r="AC70" s="877"/>
      <c r="AD70" s="877"/>
      <c r="AE70" s="877"/>
      <c r="AF70" s="877">
        <v>82</v>
      </c>
      <c r="AG70" s="877"/>
      <c r="AH70" s="877"/>
      <c r="AI70" s="877"/>
      <c r="AJ70" s="877"/>
      <c r="AK70" s="877">
        <v>47</v>
      </c>
      <c r="AL70" s="877"/>
      <c r="AM70" s="877"/>
      <c r="AN70" s="877"/>
      <c r="AO70" s="877"/>
      <c r="AP70" s="877" t="s">
        <v>583</v>
      </c>
      <c r="AQ70" s="877"/>
      <c r="AR70" s="877"/>
      <c r="AS70" s="877"/>
      <c r="AT70" s="877"/>
      <c r="AU70" s="877" t="s">
        <v>583</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579</v>
      </c>
      <c r="C71" s="920"/>
      <c r="D71" s="920"/>
      <c r="E71" s="920"/>
      <c r="F71" s="920"/>
      <c r="G71" s="920"/>
      <c r="H71" s="920"/>
      <c r="I71" s="920"/>
      <c r="J71" s="920"/>
      <c r="K71" s="920"/>
      <c r="L71" s="920"/>
      <c r="M71" s="920"/>
      <c r="N71" s="920"/>
      <c r="O71" s="920"/>
      <c r="P71" s="921"/>
      <c r="Q71" s="922">
        <v>5252.7</v>
      </c>
      <c r="R71" s="877"/>
      <c r="S71" s="877"/>
      <c r="T71" s="877"/>
      <c r="U71" s="877"/>
      <c r="V71" s="877">
        <v>4827.7889999999998</v>
      </c>
      <c r="W71" s="877"/>
      <c r="X71" s="877"/>
      <c r="Y71" s="877"/>
      <c r="Z71" s="877"/>
      <c r="AA71" s="877">
        <f t="shared" si="0"/>
        <v>424.91100000000006</v>
      </c>
      <c r="AB71" s="877"/>
      <c r="AC71" s="877"/>
      <c r="AD71" s="877"/>
      <c r="AE71" s="877"/>
      <c r="AF71" s="877">
        <v>425</v>
      </c>
      <c r="AG71" s="877"/>
      <c r="AH71" s="877"/>
      <c r="AI71" s="877"/>
      <c r="AJ71" s="877"/>
      <c r="AK71" s="877">
        <v>600</v>
      </c>
      <c r="AL71" s="877"/>
      <c r="AM71" s="877"/>
      <c r="AN71" s="877"/>
      <c r="AO71" s="877"/>
      <c r="AP71" s="877" t="s">
        <v>583</v>
      </c>
      <c r="AQ71" s="877"/>
      <c r="AR71" s="877"/>
      <c r="AS71" s="877"/>
      <c r="AT71" s="877"/>
      <c r="AU71" s="877" t="s">
        <v>583</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t="s">
        <v>580</v>
      </c>
      <c r="C72" s="920"/>
      <c r="D72" s="920"/>
      <c r="E72" s="920"/>
      <c r="F72" s="920"/>
      <c r="G72" s="920"/>
      <c r="H72" s="920"/>
      <c r="I72" s="920"/>
      <c r="J72" s="920"/>
      <c r="K72" s="920"/>
      <c r="L72" s="920"/>
      <c r="M72" s="920"/>
      <c r="N72" s="920"/>
      <c r="O72" s="920"/>
      <c r="P72" s="921"/>
      <c r="Q72" s="922">
        <v>6</v>
      </c>
      <c r="R72" s="877"/>
      <c r="S72" s="877"/>
      <c r="T72" s="877"/>
      <c r="U72" s="877"/>
      <c r="V72" s="877">
        <v>5</v>
      </c>
      <c r="W72" s="877"/>
      <c r="X72" s="877"/>
      <c r="Y72" s="877"/>
      <c r="Z72" s="877"/>
      <c r="AA72" s="877">
        <f t="shared" si="0"/>
        <v>1</v>
      </c>
      <c r="AB72" s="877"/>
      <c r="AC72" s="877"/>
      <c r="AD72" s="877"/>
      <c r="AE72" s="877"/>
      <c r="AF72" s="877">
        <v>1</v>
      </c>
      <c r="AG72" s="877"/>
      <c r="AH72" s="877"/>
      <c r="AI72" s="877"/>
      <c r="AJ72" s="877"/>
      <c r="AK72" s="877" t="s">
        <v>583</v>
      </c>
      <c r="AL72" s="877"/>
      <c r="AM72" s="877"/>
      <c r="AN72" s="877"/>
      <c r="AO72" s="877"/>
      <c r="AP72" s="877" t="s">
        <v>583</v>
      </c>
      <c r="AQ72" s="877"/>
      <c r="AR72" s="877"/>
      <c r="AS72" s="877"/>
      <c r="AT72" s="877"/>
      <c r="AU72" s="877" t="s">
        <v>583</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t="s">
        <v>581</v>
      </c>
      <c r="C73" s="920"/>
      <c r="D73" s="920"/>
      <c r="E73" s="920"/>
      <c r="F73" s="920"/>
      <c r="G73" s="920"/>
      <c r="H73" s="920"/>
      <c r="I73" s="920"/>
      <c r="J73" s="920"/>
      <c r="K73" s="920"/>
      <c r="L73" s="920"/>
      <c r="M73" s="920"/>
      <c r="N73" s="920"/>
      <c r="O73" s="920"/>
      <c r="P73" s="921"/>
      <c r="Q73" s="922">
        <v>6528.9539999999997</v>
      </c>
      <c r="R73" s="877"/>
      <c r="S73" s="877"/>
      <c r="T73" s="877"/>
      <c r="U73" s="877"/>
      <c r="V73" s="877">
        <v>6442.9589999999998</v>
      </c>
      <c r="W73" s="877"/>
      <c r="X73" s="877"/>
      <c r="Y73" s="877"/>
      <c r="Z73" s="877"/>
      <c r="AA73" s="877">
        <f t="shared" si="0"/>
        <v>85.994999999999891</v>
      </c>
      <c r="AB73" s="877"/>
      <c r="AC73" s="877"/>
      <c r="AD73" s="877"/>
      <c r="AE73" s="877"/>
      <c r="AF73" s="877">
        <v>86</v>
      </c>
      <c r="AG73" s="877"/>
      <c r="AH73" s="877"/>
      <c r="AI73" s="877"/>
      <c r="AJ73" s="877"/>
      <c r="AK73" s="877">
        <v>1926.049</v>
      </c>
      <c r="AL73" s="877"/>
      <c r="AM73" s="877"/>
      <c r="AN73" s="877"/>
      <c r="AO73" s="877"/>
      <c r="AP73" s="877" t="s">
        <v>583</v>
      </c>
      <c r="AQ73" s="877"/>
      <c r="AR73" s="877"/>
      <c r="AS73" s="877"/>
      <c r="AT73" s="877"/>
      <c r="AU73" s="877" t="s">
        <v>583</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t="s">
        <v>582</v>
      </c>
      <c r="C74" s="920"/>
      <c r="D74" s="920"/>
      <c r="E74" s="920"/>
      <c r="F74" s="920"/>
      <c r="G74" s="920"/>
      <c r="H74" s="920"/>
      <c r="I74" s="920"/>
      <c r="J74" s="920"/>
      <c r="K74" s="920"/>
      <c r="L74" s="920"/>
      <c r="M74" s="920"/>
      <c r="N74" s="920"/>
      <c r="O74" s="920"/>
      <c r="P74" s="921"/>
      <c r="Q74" s="922">
        <v>1444184.3430000001</v>
      </c>
      <c r="R74" s="877"/>
      <c r="S74" s="877"/>
      <c r="T74" s="877"/>
      <c r="U74" s="877"/>
      <c r="V74" s="877">
        <v>1404896.003</v>
      </c>
      <c r="W74" s="877"/>
      <c r="X74" s="877"/>
      <c r="Y74" s="877"/>
      <c r="Z74" s="877"/>
      <c r="AA74" s="877">
        <f t="shared" si="0"/>
        <v>39288.340000000084</v>
      </c>
      <c r="AB74" s="877"/>
      <c r="AC74" s="877"/>
      <c r="AD74" s="877"/>
      <c r="AE74" s="877"/>
      <c r="AF74" s="877">
        <v>39288</v>
      </c>
      <c r="AG74" s="877"/>
      <c r="AH74" s="877"/>
      <c r="AI74" s="877"/>
      <c r="AJ74" s="877"/>
      <c r="AK74" s="877">
        <v>16622.588</v>
      </c>
      <c r="AL74" s="877"/>
      <c r="AM74" s="877"/>
      <c r="AN74" s="877"/>
      <c r="AO74" s="877"/>
      <c r="AP74" s="877" t="s">
        <v>583</v>
      </c>
      <c r="AQ74" s="877"/>
      <c r="AR74" s="877"/>
      <c r="AS74" s="877"/>
      <c r="AT74" s="877"/>
      <c r="AU74" s="877" t="s">
        <v>583</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391</v>
      </c>
      <c r="B88" s="836" t="s">
        <v>419</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39915</v>
      </c>
      <c r="AG88" s="888"/>
      <c r="AH88" s="888"/>
      <c r="AI88" s="888"/>
      <c r="AJ88" s="888"/>
      <c r="AK88" s="885"/>
      <c r="AL88" s="885"/>
      <c r="AM88" s="885"/>
      <c r="AN88" s="885"/>
      <c r="AO88" s="885"/>
      <c r="AP88" s="888">
        <v>830</v>
      </c>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36" t="s">
        <v>420</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425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427</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428</v>
      </c>
      <c r="AB109" s="941"/>
      <c r="AC109" s="941"/>
      <c r="AD109" s="941"/>
      <c r="AE109" s="942"/>
      <c r="AF109" s="940" t="s">
        <v>309</v>
      </c>
      <c r="AG109" s="941"/>
      <c r="AH109" s="941"/>
      <c r="AI109" s="941"/>
      <c r="AJ109" s="942"/>
      <c r="AK109" s="940" t="s">
        <v>308</v>
      </c>
      <c r="AL109" s="941"/>
      <c r="AM109" s="941"/>
      <c r="AN109" s="941"/>
      <c r="AO109" s="942"/>
      <c r="AP109" s="940" t="s">
        <v>429</v>
      </c>
      <c r="AQ109" s="941"/>
      <c r="AR109" s="941"/>
      <c r="AS109" s="941"/>
      <c r="AT109" s="943"/>
      <c r="AU109" s="960" t="s">
        <v>427</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428</v>
      </c>
      <c r="BR109" s="941"/>
      <c r="BS109" s="941"/>
      <c r="BT109" s="941"/>
      <c r="BU109" s="942"/>
      <c r="BV109" s="940" t="s">
        <v>309</v>
      </c>
      <c r="BW109" s="941"/>
      <c r="BX109" s="941"/>
      <c r="BY109" s="941"/>
      <c r="BZ109" s="942"/>
      <c r="CA109" s="940" t="s">
        <v>308</v>
      </c>
      <c r="CB109" s="941"/>
      <c r="CC109" s="941"/>
      <c r="CD109" s="941"/>
      <c r="CE109" s="942"/>
      <c r="CF109" s="961" t="s">
        <v>429</v>
      </c>
      <c r="CG109" s="961"/>
      <c r="CH109" s="961"/>
      <c r="CI109" s="961"/>
      <c r="CJ109" s="961"/>
      <c r="CK109" s="940" t="s">
        <v>430</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428</v>
      </c>
      <c r="DH109" s="941"/>
      <c r="DI109" s="941"/>
      <c r="DJ109" s="941"/>
      <c r="DK109" s="942"/>
      <c r="DL109" s="940" t="s">
        <v>309</v>
      </c>
      <c r="DM109" s="941"/>
      <c r="DN109" s="941"/>
      <c r="DO109" s="941"/>
      <c r="DP109" s="942"/>
      <c r="DQ109" s="940" t="s">
        <v>308</v>
      </c>
      <c r="DR109" s="941"/>
      <c r="DS109" s="941"/>
      <c r="DT109" s="941"/>
      <c r="DU109" s="942"/>
      <c r="DV109" s="940" t="s">
        <v>429</v>
      </c>
      <c r="DW109" s="941"/>
      <c r="DX109" s="941"/>
      <c r="DY109" s="941"/>
      <c r="DZ109" s="943"/>
    </row>
    <row r="110" spans="1:131" s="247" customFormat="1" ht="26.25" customHeight="1">
      <c r="A110" s="944" t="s">
        <v>431</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776118</v>
      </c>
      <c r="AB110" s="948"/>
      <c r="AC110" s="948"/>
      <c r="AD110" s="948"/>
      <c r="AE110" s="949"/>
      <c r="AF110" s="950">
        <v>787017</v>
      </c>
      <c r="AG110" s="948"/>
      <c r="AH110" s="948"/>
      <c r="AI110" s="948"/>
      <c r="AJ110" s="949"/>
      <c r="AK110" s="950">
        <v>825988</v>
      </c>
      <c r="AL110" s="948"/>
      <c r="AM110" s="948"/>
      <c r="AN110" s="948"/>
      <c r="AO110" s="949"/>
      <c r="AP110" s="951">
        <v>29.8</v>
      </c>
      <c r="AQ110" s="952"/>
      <c r="AR110" s="952"/>
      <c r="AS110" s="952"/>
      <c r="AT110" s="953"/>
      <c r="AU110" s="954" t="s">
        <v>73</v>
      </c>
      <c r="AV110" s="955"/>
      <c r="AW110" s="955"/>
      <c r="AX110" s="955"/>
      <c r="AY110" s="955"/>
      <c r="AZ110" s="996" t="s">
        <v>432</v>
      </c>
      <c r="BA110" s="945"/>
      <c r="BB110" s="945"/>
      <c r="BC110" s="945"/>
      <c r="BD110" s="945"/>
      <c r="BE110" s="945"/>
      <c r="BF110" s="945"/>
      <c r="BG110" s="945"/>
      <c r="BH110" s="945"/>
      <c r="BI110" s="945"/>
      <c r="BJ110" s="945"/>
      <c r="BK110" s="945"/>
      <c r="BL110" s="945"/>
      <c r="BM110" s="945"/>
      <c r="BN110" s="945"/>
      <c r="BO110" s="945"/>
      <c r="BP110" s="946"/>
      <c r="BQ110" s="982">
        <v>9279600</v>
      </c>
      <c r="BR110" s="983"/>
      <c r="BS110" s="983"/>
      <c r="BT110" s="983"/>
      <c r="BU110" s="983"/>
      <c r="BV110" s="983">
        <v>9541163</v>
      </c>
      <c r="BW110" s="983"/>
      <c r="BX110" s="983"/>
      <c r="BY110" s="983"/>
      <c r="BZ110" s="983"/>
      <c r="CA110" s="983">
        <v>9954587</v>
      </c>
      <c r="CB110" s="983"/>
      <c r="CC110" s="983"/>
      <c r="CD110" s="983"/>
      <c r="CE110" s="983"/>
      <c r="CF110" s="997">
        <v>359.2</v>
      </c>
      <c r="CG110" s="998"/>
      <c r="CH110" s="998"/>
      <c r="CI110" s="998"/>
      <c r="CJ110" s="998"/>
      <c r="CK110" s="999" t="s">
        <v>433</v>
      </c>
      <c r="CL110" s="1000"/>
      <c r="CM110" s="979" t="s">
        <v>434</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129</v>
      </c>
      <c r="DH110" s="983"/>
      <c r="DI110" s="983"/>
      <c r="DJ110" s="983"/>
      <c r="DK110" s="983"/>
      <c r="DL110" s="983" t="s">
        <v>393</v>
      </c>
      <c r="DM110" s="983"/>
      <c r="DN110" s="983"/>
      <c r="DO110" s="983"/>
      <c r="DP110" s="983"/>
      <c r="DQ110" s="983" t="s">
        <v>435</v>
      </c>
      <c r="DR110" s="983"/>
      <c r="DS110" s="983"/>
      <c r="DT110" s="983"/>
      <c r="DU110" s="983"/>
      <c r="DV110" s="984" t="s">
        <v>393</v>
      </c>
      <c r="DW110" s="984"/>
      <c r="DX110" s="984"/>
      <c r="DY110" s="984"/>
      <c r="DZ110" s="985"/>
    </row>
    <row r="111" spans="1:131" s="247" customFormat="1" ht="26.25" customHeight="1">
      <c r="A111" s="986" t="s">
        <v>436</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435</v>
      </c>
      <c r="AB111" s="990"/>
      <c r="AC111" s="990"/>
      <c r="AD111" s="990"/>
      <c r="AE111" s="991"/>
      <c r="AF111" s="992" t="s">
        <v>393</v>
      </c>
      <c r="AG111" s="990"/>
      <c r="AH111" s="990"/>
      <c r="AI111" s="990"/>
      <c r="AJ111" s="991"/>
      <c r="AK111" s="992" t="s">
        <v>129</v>
      </c>
      <c r="AL111" s="990"/>
      <c r="AM111" s="990"/>
      <c r="AN111" s="990"/>
      <c r="AO111" s="991"/>
      <c r="AP111" s="993" t="s">
        <v>393</v>
      </c>
      <c r="AQ111" s="994"/>
      <c r="AR111" s="994"/>
      <c r="AS111" s="994"/>
      <c r="AT111" s="995"/>
      <c r="AU111" s="956"/>
      <c r="AV111" s="957"/>
      <c r="AW111" s="957"/>
      <c r="AX111" s="957"/>
      <c r="AY111" s="957"/>
      <c r="AZ111" s="1005" t="s">
        <v>437</v>
      </c>
      <c r="BA111" s="1006"/>
      <c r="BB111" s="1006"/>
      <c r="BC111" s="1006"/>
      <c r="BD111" s="1006"/>
      <c r="BE111" s="1006"/>
      <c r="BF111" s="1006"/>
      <c r="BG111" s="1006"/>
      <c r="BH111" s="1006"/>
      <c r="BI111" s="1006"/>
      <c r="BJ111" s="1006"/>
      <c r="BK111" s="1006"/>
      <c r="BL111" s="1006"/>
      <c r="BM111" s="1006"/>
      <c r="BN111" s="1006"/>
      <c r="BO111" s="1006"/>
      <c r="BP111" s="1007"/>
      <c r="BQ111" s="975" t="s">
        <v>129</v>
      </c>
      <c r="BR111" s="976"/>
      <c r="BS111" s="976"/>
      <c r="BT111" s="976"/>
      <c r="BU111" s="976"/>
      <c r="BV111" s="976" t="s">
        <v>393</v>
      </c>
      <c r="BW111" s="976"/>
      <c r="BX111" s="976"/>
      <c r="BY111" s="976"/>
      <c r="BZ111" s="976"/>
      <c r="CA111" s="976" t="s">
        <v>393</v>
      </c>
      <c r="CB111" s="976"/>
      <c r="CC111" s="976"/>
      <c r="CD111" s="976"/>
      <c r="CE111" s="976"/>
      <c r="CF111" s="970" t="s">
        <v>393</v>
      </c>
      <c r="CG111" s="971"/>
      <c r="CH111" s="971"/>
      <c r="CI111" s="971"/>
      <c r="CJ111" s="971"/>
      <c r="CK111" s="1001"/>
      <c r="CL111" s="1002"/>
      <c r="CM111" s="972" t="s">
        <v>438</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129</v>
      </c>
      <c r="DH111" s="976"/>
      <c r="DI111" s="976"/>
      <c r="DJ111" s="976"/>
      <c r="DK111" s="976"/>
      <c r="DL111" s="976" t="s">
        <v>393</v>
      </c>
      <c r="DM111" s="976"/>
      <c r="DN111" s="976"/>
      <c r="DO111" s="976"/>
      <c r="DP111" s="976"/>
      <c r="DQ111" s="976" t="s">
        <v>435</v>
      </c>
      <c r="DR111" s="976"/>
      <c r="DS111" s="976"/>
      <c r="DT111" s="976"/>
      <c r="DU111" s="976"/>
      <c r="DV111" s="977" t="s">
        <v>129</v>
      </c>
      <c r="DW111" s="977"/>
      <c r="DX111" s="977"/>
      <c r="DY111" s="977"/>
      <c r="DZ111" s="978"/>
    </row>
    <row r="112" spans="1:131" s="247" customFormat="1" ht="26.25" customHeight="1">
      <c r="A112" s="1008" t="s">
        <v>439</v>
      </c>
      <c r="B112" s="1009"/>
      <c r="C112" s="1006" t="s">
        <v>440</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441</v>
      </c>
      <c r="AB112" s="1015"/>
      <c r="AC112" s="1015"/>
      <c r="AD112" s="1015"/>
      <c r="AE112" s="1016"/>
      <c r="AF112" s="1017" t="s">
        <v>393</v>
      </c>
      <c r="AG112" s="1015"/>
      <c r="AH112" s="1015"/>
      <c r="AI112" s="1015"/>
      <c r="AJ112" s="1016"/>
      <c r="AK112" s="1017" t="s">
        <v>435</v>
      </c>
      <c r="AL112" s="1015"/>
      <c r="AM112" s="1015"/>
      <c r="AN112" s="1015"/>
      <c r="AO112" s="1016"/>
      <c r="AP112" s="1018" t="s">
        <v>435</v>
      </c>
      <c r="AQ112" s="1019"/>
      <c r="AR112" s="1019"/>
      <c r="AS112" s="1019"/>
      <c r="AT112" s="1020"/>
      <c r="AU112" s="956"/>
      <c r="AV112" s="957"/>
      <c r="AW112" s="957"/>
      <c r="AX112" s="957"/>
      <c r="AY112" s="957"/>
      <c r="AZ112" s="1005" t="s">
        <v>442</v>
      </c>
      <c r="BA112" s="1006"/>
      <c r="BB112" s="1006"/>
      <c r="BC112" s="1006"/>
      <c r="BD112" s="1006"/>
      <c r="BE112" s="1006"/>
      <c r="BF112" s="1006"/>
      <c r="BG112" s="1006"/>
      <c r="BH112" s="1006"/>
      <c r="BI112" s="1006"/>
      <c r="BJ112" s="1006"/>
      <c r="BK112" s="1006"/>
      <c r="BL112" s="1006"/>
      <c r="BM112" s="1006"/>
      <c r="BN112" s="1006"/>
      <c r="BO112" s="1006"/>
      <c r="BP112" s="1007"/>
      <c r="BQ112" s="975">
        <v>330344</v>
      </c>
      <c r="BR112" s="976"/>
      <c r="BS112" s="976"/>
      <c r="BT112" s="976"/>
      <c r="BU112" s="976"/>
      <c r="BV112" s="976">
        <v>318349</v>
      </c>
      <c r="BW112" s="976"/>
      <c r="BX112" s="976"/>
      <c r="BY112" s="976"/>
      <c r="BZ112" s="976"/>
      <c r="CA112" s="976">
        <v>300056</v>
      </c>
      <c r="CB112" s="976"/>
      <c r="CC112" s="976"/>
      <c r="CD112" s="976"/>
      <c r="CE112" s="976"/>
      <c r="CF112" s="970">
        <v>10.8</v>
      </c>
      <c r="CG112" s="971"/>
      <c r="CH112" s="971"/>
      <c r="CI112" s="971"/>
      <c r="CJ112" s="971"/>
      <c r="CK112" s="1001"/>
      <c r="CL112" s="1002"/>
      <c r="CM112" s="972" t="s">
        <v>443</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393</v>
      </c>
      <c r="DH112" s="976"/>
      <c r="DI112" s="976"/>
      <c r="DJ112" s="976"/>
      <c r="DK112" s="976"/>
      <c r="DL112" s="976" t="s">
        <v>393</v>
      </c>
      <c r="DM112" s="976"/>
      <c r="DN112" s="976"/>
      <c r="DO112" s="976"/>
      <c r="DP112" s="976"/>
      <c r="DQ112" s="976" t="s">
        <v>129</v>
      </c>
      <c r="DR112" s="976"/>
      <c r="DS112" s="976"/>
      <c r="DT112" s="976"/>
      <c r="DU112" s="976"/>
      <c r="DV112" s="977" t="s">
        <v>393</v>
      </c>
      <c r="DW112" s="977"/>
      <c r="DX112" s="977"/>
      <c r="DY112" s="977"/>
      <c r="DZ112" s="978"/>
    </row>
    <row r="113" spans="1:130" s="247" customFormat="1" ht="26.25" customHeight="1">
      <c r="A113" s="1010"/>
      <c r="B113" s="1011"/>
      <c r="C113" s="1006" t="s">
        <v>444</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19190</v>
      </c>
      <c r="AB113" s="990"/>
      <c r="AC113" s="990"/>
      <c r="AD113" s="990"/>
      <c r="AE113" s="991"/>
      <c r="AF113" s="992">
        <v>20384</v>
      </c>
      <c r="AG113" s="990"/>
      <c r="AH113" s="990"/>
      <c r="AI113" s="990"/>
      <c r="AJ113" s="991"/>
      <c r="AK113" s="992">
        <v>17413</v>
      </c>
      <c r="AL113" s="990"/>
      <c r="AM113" s="990"/>
      <c r="AN113" s="990"/>
      <c r="AO113" s="991"/>
      <c r="AP113" s="993">
        <v>0.6</v>
      </c>
      <c r="AQ113" s="994"/>
      <c r="AR113" s="994"/>
      <c r="AS113" s="994"/>
      <c r="AT113" s="995"/>
      <c r="AU113" s="956"/>
      <c r="AV113" s="957"/>
      <c r="AW113" s="957"/>
      <c r="AX113" s="957"/>
      <c r="AY113" s="957"/>
      <c r="AZ113" s="1005" t="s">
        <v>445</v>
      </c>
      <c r="BA113" s="1006"/>
      <c r="BB113" s="1006"/>
      <c r="BC113" s="1006"/>
      <c r="BD113" s="1006"/>
      <c r="BE113" s="1006"/>
      <c r="BF113" s="1006"/>
      <c r="BG113" s="1006"/>
      <c r="BH113" s="1006"/>
      <c r="BI113" s="1006"/>
      <c r="BJ113" s="1006"/>
      <c r="BK113" s="1006"/>
      <c r="BL113" s="1006"/>
      <c r="BM113" s="1006"/>
      <c r="BN113" s="1006"/>
      <c r="BO113" s="1006"/>
      <c r="BP113" s="1007"/>
      <c r="BQ113" s="975">
        <v>352298</v>
      </c>
      <c r="BR113" s="976"/>
      <c r="BS113" s="976"/>
      <c r="BT113" s="976"/>
      <c r="BU113" s="976"/>
      <c r="BV113" s="976">
        <v>297280</v>
      </c>
      <c r="BW113" s="976"/>
      <c r="BX113" s="976"/>
      <c r="BY113" s="976"/>
      <c r="BZ113" s="976"/>
      <c r="CA113" s="976">
        <v>243234</v>
      </c>
      <c r="CB113" s="976"/>
      <c r="CC113" s="976"/>
      <c r="CD113" s="976"/>
      <c r="CE113" s="976"/>
      <c r="CF113" s="970">
        <v>8.8000000000000007</v>
      </c>
      <c r="CG113" s="971"/>
      <c r="CH113" s="971"/>
      <c r="CI113" s="971"/>
      <c r="CJ113" s="971"/>
      <c r="CK113" s="1001"/>
      <c r="CL113" s="1002"/>
      <c r="CM113" s="972" t="s">
        <v>446</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393</v>
      </c>
      <c r="DH113" s="1015"/>
      <c r="DI113" s="1015"/>
      <c r="DJ113" s="1015"/>
      <c r="DK113" s="1016"/>
      <c r="DL113" s="1017" t="s">
        <v>129</v>
      </c>
      <c r="DM113" s="1015"/>
      <c r="DN113" s="1015"/>
      <c r="DO113" s="1015"/>
      <c r="DP113" s="1016"/>
      <c r="DQ113" s="1017" t="s">
        <v>435</v>
      </c>
      <c r="DR113" s="1015"/>
      <c r="DS113" s="1015"/>
      <c r="DT113" s="1015"/>
      <c r="DU113" s="1016"/>
      <c r="DV113" s="1018" t="s">
        <v>435</v>
      </c>
      <c r="DW113" s="1019"/>
      <c r="DX113" s="1019"/>
      <c r="DY113" s="1019"/>
      <c r="DZ113" s="1020"/>
    </row>
    <row r="114" spans="1:130" s="247" customFormat="1" ht="26.25" customHeight="1">
      <c r="A114" s="1010"/>
      <c r="B114" s="1011"/>
      <c r="C114" s="1006" t="s">
        <v>447</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57620</v>
      </c>
      <c r="AB114" s="1015"/>
      <c r="AC114" s="1015"/>
      <c r="AD114" s="1015"/>
      <c r="AE114" s="1016"/>
      <c r="AF114" s="1017">
        <v>57426</v>
      </c>
      <c r="AG114" s="1015"/>
      <c r="AH114" s="1015"/>
      <c r="AI114" s="1015"/>
      <c r="AJ114" s="1016"/>
      <c r="AK114" s="1017">
        <v>56965</v>
      </c>
      <c r="AL114" s="1015"/>
      <c r="AM114" s="1015"/>
      <c r="AN114" s="1015"/>
      <c r="AO114" s="1016"/>
      <c r="AP114" s="1018">
        <v>2.1</v>
      </c>
      <c r="AQ114" s="1019"/>
      <c r="AR114" s="1019"/>
      <c r="AS114" s="1019"/>
      <c r="AT114" s="1020"/>
      <c r="AU114" s="956"/>
      <c r="AV114" s="957"/>
      <c r="AW114" s="957"/>
      <c r="AX114" s="957"/>
      <c r="AY114" s="957"/>
      <c r="AZ114" s="1005" t="s">
        <v>448</v>
      </c>
      <c r="BA114" s="1006"/>
      <c r="BB114" s="1006"/>
      <c r="BC114" s="1006"/>
      <c r="BD114" s="1006"/>
      <c r="BE114" s="1006"/>
      <c r="BF114" s="1006"/>
      <c r="BG114" s="1006"/>
      <c r="BH114" s="1006"/>
      <c r="BI114" s="1006"/>
      <c r="BJ114" s="1006"/>
      <c r="BK114" s="1006"/>
      <c r="BL114" s="1006"/>
      <c r="BM114" s="1006"/>
      <c r="BN114" s="1006"/>
      <c r="BO114" s="1006"/>
      <c r="BP114" s="1007"/>
      <c r="BQ114" s="975">
        <v>1419842</v>
      </c>
      <c r="BR114" s="976"/>
      <c r="BS114" s="976"/>
      <c r="BT114" s="976"/>
      <c r="BU114" s="976"/>
      <c r="BV114" s="976">
        <v>1393562</v>
      </c>
      <c r="BW114" s="976"/>
      <c r="BX114" s="976"/>
      <c r="BY114" s="976"/>
      <c r="BZ114" s="976"/>
      <c r="CA114" s="976">
        <v>1367476</v>
      </c>
      <c r="CB114" s="976"/>
      <c r="CC114" s="976"/>
      <c r="CD114" s="976"/>
      <c r="CE114" s="976"/>
      <c r="CF114" s="970">
        <v>49.3</v>
      </c>
      <c r="CG114" s="971"/>
      <c r="CH114" s="971"/>
      <c r="CI114" s="971"/>
      <c r="CJ114" s="971"/>
      <c r="CK114" s="1001"/>
      <c r="CL114" s="1002"/>
      <c r="CM114" s="972" t="s">
        <v>449</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393</v>
      </c>
      <c r="DH114" s="1015"/>
      <c r="DI114" s="1015"/>
      <c r="DJ114" s="1015"/>
      <c r="DK114" s="1016"/>
      <c r="DL114" s="1017" t="s">
        <v>393</v>
      </c>
      <c r="DM114" s="1015"/>
      <c r="DN114" s="1015"/>
      <c r="DO114" s="1015"/>
      <c r="DP114" s="1016"/>
      <c r="DQ114" s="1017" t="s">
        <v>393</v>
      </c>
      <c r="DR114" s="1015"/>
      <c r="DS114" s="1015"/>
      <c r="DT114" s="1015"/>
      <c r="DU114" s="1016"/>
      <c r="DV114" s="1018" t="s">
        <v>393</v>
      </c>
      <c r="DW114" s="1019"/>
      <c r="DX114" s="1019"/>
      <c r="DY114" s="1019"/>
      <c r="DZ114" s="1020"/>
    </row>
    <row r="115" spans="1:130" s="247" customFormat="1" ht="26.25" customHeight="1">
      <c r="A115" s="1010"/>
      <c r="B115" s="1011"/>
      <c r="C115" s="1006" t="s">
        <v>450</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393</v>
      </c>
      <c r="AB115" s="990"/>
      <c r="AC115" s="990"/>
      <c r="AD115" s="990"/>
      <c r="AE115" s="991"/>
      <c r="AF115" s="992" t="s">
        <v>393</v>
      </c>
      <c r="AG115" s="990"/>
      <c r="AH115" s="990"/>
      <c r="AI115" s="990"/>
      <c r="AJ115" s="991"/>
      <c r="AK115" s="992" t="s">
        <v>393</v>
      </c>
      <c r="AL115" s="990"/>
      <c r="AM115" s="990"/>
      <c r="AN115" s="990"/>
      <c r="AO115" s="991"/>
      <c r="AP115" s="993" t="s">
        <v>393</v>
      </c>
      <c r="AQ115" s="994"/>
      <c r="AR115" s="994"/>
      <c r="AS115" s="994"/>
      <c r="AT115" s="995"/>
      <c r="AU115" s="956"/>
      <c r="AV115" s="957"/>
      <c r="AW115" s="957"/>
      <c r="AX115" s="957"/>
      <c r="AY115" s="957"/>
      <c r="AZ115" s="1005" t="s">
        <v>451</v>
      </c>
      <c r="BA115" s="1006"/>
      <c r="BB115" s="1006"/>
      <c r="BC115" s="1006"/>
      <c r="BD115" s="1006"/>
      <c r="BE115" s="1006"/>
      <c r="BF115" s="1006"/>
      <c r="BG115" s="1006"/>
      <c r="BH115" s="1006"/>
      <c r="BI115" s="1006"/>
      <c r="BJ115" s="1006"/>
      <c r="BK115" s="1006"/>
      <c r="BL115" s="1006"/>
      <c r="BM115" s="1006"/>
      <c r="BN115" s="1006"/>
      <c r="BO115" s="1006"/>
      <c r="BP115" s="1007"/>
      <c r="BQ115" s="975" t="s">
        <v>129</v>
      </c>
      <c r="BR115" s="976"/>
      <c r="BS115" s="976"/>
      <c r="BT115" s="976"/>
      <c r="BU115" s="976"/>
      <c r="BV115" s="976" t="s">
        <v>129</v>
      </c>
      <c r="BW115" s="976"/>
      <c r="BX115" s="976"/>
      <c r="BY115" s="976"/>
      <c r="BZ115" s="976"/>
      <c r="CA115" s="976" t="s">
        <v>129</v>
      </c>
      <c r="CB115" s="976"/>
      <c r="CC115" s="976"/>
      <c r="CD115" s="976"/>
      <c r="CE115" s="976"/>
      <c r="CF115" s="970" t="s">
        <v>393</v>
      </c>
      <c r="CG115" s="971"/>
      <c r="CH115" s="971"/>
      <c r="CI115" s="971"/>
      <c r="CJ115" s="971"/>
      <c r="CK115" s="1001"/>
      <c r="CL115" s="1002"/>
      <c r="CM115" s="1005" t="s">
        <v>452</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393</v>
      </c>
      <c r="DH115" s="1015"/>
      <c r="DI115" s="1015"/>
      <c r="DJ115" s="1015"/>
      <c r="DK115" s="1016"/>
      <c r="DL115" s="1017" t="s">
        <v>393</v>
      </c>
      <c r="DM115" s="1015"/>
      <c r="DN115" s="1015"/>
      <c r="DO115" s="1015"/>
      <c r="DP115" s="1016"/>
      <c r="DQ115" s="1017" t="s">
        <v>441</v>
      </c>
      <c r="DR115" s="1015"/>
      <c r="DS115" s="1015"/>
      <c r="DT115" s="1015"/>
      <c r="DU115" s="1016"/>
      <c r="DV115" s="1018" t="s">
        <v>393</v>
      </c>
      <c r="DW115" s="1019"/>
      <c r="DX115" s="1019"/>
      <c r="DY115" s="1019"/>
      <c r="DZ115" s="1020"/>
    </row>
    <row r="116" spans="1:130" s="247" customFormat="1" ht="26.25" customHeight="1">
      <c r="A116" s="1012"/>
      <c r="B116" s="1013"/>
      <c r="C116" s="1021" t="s">
        <v>453</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254</v>
      </c>
      <c r="AB116" s="1015"/>
      <c r="AC116" s="1015"/>
      <c r="AD116" s="1015"/>
      <c r="AE116" s="1016"/>
      <c r="AF116" s="1017" t="s">
        <v>129</v>
      </c>
      <c r="AG116" s="1015"/>
      <c r="AH116" s="1015"/>
      <c r="AI116" s="1015"/>
      <c r="AJ116" s="1016"/>
      <c r="AK116" s="1017">
        <v>4</v>
      </c>
      <c r="AL116" s="1015"/>
      <c r="AM116" s="1015"/>
      <c r="AN116" s="1015"/>
      <c r="AO116" s="1016"/>
      <c r="AP116" s="1018">
        <v>0</v>
      </c>
      <c r="AQ116" s="1019"/>
      <c r="AR116" s="1019"/>
      <c r="AS116" s="1019"/>
      <c r="AT116" s="1020"/>
      <c r="AU116" s="956"/>
      <c r="AV116" s="957"/>
      <c r="AW116" s="957"/>
      <c r="AX116" s="957"/>
      <c r="AY116" s="957"/>
      <c r="AZ116" s="1023" t="s">
        <v>454</v>
      </c>
      <c r="BA116" s="1024"/>
      <c r="BB116" s="1024"/>
      <c r="BC116" s="1024"/>
      <c r="BD116" s="1024"/>
      <c r="BE116" s="1024"/>
      <c r="BF116" s="1024"/>
      <c r="BG116" s="1024"/>
      <c r="BH116" s="1024"/>
      <c r="BI116" s="1024"/>
      <c r="BJ116" s="1024"/>
      <c r="BK116" s="1024"/>
      <c r="BL116" s="1024"/>
      <c r="BM116" s="1024"/>
      <c r="BN116" s="1024"/>
      <c r="BO116" s="1024"/>
      <c r="BP116" s="1025"/>
      <c r="BQ116" s="975" t="s">
        <v>393</v>
      </c>
      <c r="BR116" s="976"/>
      <c r="BS116" s="976"/>
      <c r="BT116" s="976"/>
      <c r="BU116" s="976"/>
      <c r="BV116" s="976" t="s">
        <v>129</v>
      </c>
      <c r="BW116" s="976"/>
      <c r="BX116" s="976"/>
      <c r="BY116" s="976"/>
      <c r="BZ116" s="976"/>
      <c r="CA116" s="976" t="s">
        <v>393</v>
      </c>
      <c r="CB116" s="976"/>
      <c r="CC116" s="976"/>
      <c r="CD116" s="976"/>
      <c r="CE116" s="976"/>
      <c r="CF116" s="970" t="s">
        <v>435</v>
      </c>
      <c r="CG116" s="971"/>
      <c r="CH116" s="971"/>
      <c r="CI116" s="971"/>
      <c r="CJ116" s="971"/>
      <c r="CK116" s="1001"/>
      <c r="CL116" s="1002"/>
      <c r="CM116" s="972" t="s">
        <v>455</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393</v>
      </c>
      <c r="DH116" s="1015"/>
      <c r="DI116" s="1015"/>
      <c r="DJ116" s="1015"/>
      <c r="DK116" s="1016"/>
      <c r="DL116" s="1017" t="s">
        <v>129</v>
      </c>
      <c r="DM116" s="1015"/>
      <c r="DN116" s="1015"/>
      <c r="DO116" s="1015"/>
      <c r="DP116" s="1016"/>
      <c r="DQ116" s="1017" t="s">
        <v>393</v>
      </c>
      <c r="DR116" s="1015"/>
      <c r="DS116" s="1015"/>
      <c r="DT116" s="1015"/>
      <c r="DU116" s="1016"/>
      <c r="DV116" s="1018" t="s">
        <v>435</v>
      </c>
      <c r="DW116" s="1019"/>
      <c r="DX116" s="1019"/>
      <c r="DY116" s="1019"/>
      <c r="DZ116" s="1020"/>
    </row>
    <row r="117" spans="1:130" s="247" customFormat="1" ht="26.25" customHeight="1">
      <c r="A117" s="960" t="s">
        <v>190</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456</v>
      </c>
      <c r="Z117" s="942"/>
      <c r="AA117" s="1032">
        <v>853182</v>
      </c>
      <c r="AB117" s="1033"/>
      <c r="AC117" s="1033"/>
      <c r="AD117" s="1033"/>
      <c r="AE117" s="1034"/>
      <c r="AF117" s="1035">
        <v>864827</v>
      </c>
      <c r="AG117" s="1033"/>
      <c r="AH117" s="1033"/>
      <c r="AI117" s="1033"/>
      <c r="AJ117" s="1034"/>
      <c r="AK117" s="1035">
        <v>900370</v>
      </c>
      <c r="AL117" s="1033"/>
      <c r="AM117" s="1033"/>
      <c r="AN117" s="1033"/>
      <c r="AO117" s="1034"/>
      <c r="AP117" s="1036"/>
      <c r="AQ117" s="1037"/>
      <c r="AR117" s="1037"/>
      <c r="AS117" s="1037"/>
      <c r="AT117" s="1038"/>
      <c r="AU117" s="956"/>
      <c r="AV117" s="957"/>
      <c r="AW117" s="957"/>
      <c r="AX117" s="957"/>
      <c r="AY117" s="957"/>
      <c r="AZ117" s="1023" t="s">
        <v>457</v>
      </c>
      <c r="BA117" s="1024"/>
      <c r="BB117" s="1024"/>
      <c r="BC117" s="1024"/>
      <c r="BD117" s="1024"/>
      <c r="BE117" s="1024"/>
      <c r="BF117" s="1024"/>
      <c r="BG117" s="1024"/>
      <c r="BH117" s="1024"/>
      <c r="BI117" s="1024"/>
      <c r="BJ117" s="1024"/>
      <c r="BK117" s="1024"/>
      <c r="BL117" s="1024"/>
      <c r="BM117" s="1024"/>
      <c r="BN117" s="1024"/>
      <c r="BO117" s="1024"/>
      <c r="BP117" s="1025"/>
      <c r="BQ117" s="975" t="s">
        <v>435</v>
      </c>
      <c r="BR117" s="976"/>
      <c r="BS117" s="976"/>
      <c r="BT117" s="976"/>
      <c r="BU117" s="976"/>
      <c r="BV117" s="976" t="s">
        <v>393</v>
      </c>
      <c r="BW117" s="976"/>
      <c r="BX117" s="976"/>
      <c r="BY117" s="976"/>
      <c r="BZ117" s="976"/>
      <c r="CA117" s="976" t="s">
        <v>129</v>
      </c>
      <c r="CB117" s="976"/>
      <c r="CC117" s="976"/>
      <c r="CD117" s="976"/>
      <c r="CE117" s="976"/>
      <c r="CF117" s="970" t="s">
        <v>129</v>
      </c>
      <c r="CG117" s="971"/>
      <c r="CH117" s="971"/>
      <c r="CI117" s="971"/>
      <c r="CJ117" s="971"/>
      <c r="CK117" s="1001"/>
      <c r="CL117" s="1002"/>
      <c r="CM117" s="972" t="s">
        <v>458</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129</v>
      </c>
      <c r="DH117" s="1015"/>
      <c r="DI117" s="1015"/>
      <c r="DJ117" s="1015"/>
      <c r="DK117" s="1016"/>
      <c r="DL117" s="1017" t="s">
        <v>129</v>
      </c>
      <c r="DM117" s="1015"/>
      <c r="DN117" s="1015"/>
      <c r="DO117" s="1015"/>
      <c r="DP117" s="1016"/>
      <c r="DQ117" s="1017" t="s">
        <v>129</v>
      </c>
      <c r="DR117" s="1015"/>
      <c r="DS117" s="1015"/>
      <c r="DT117" s="1015"/>
      <c r="DU117" s="1016"/>
      <c r="DV117" s="1018" t="s">
        <v>441</v>
      </c>
      <c r="DW117" s="1019"/>
      <c r="DX117" s="1019"/>
      <c r="DY117" s="1019"/>
      <c r="DZ117" s="1020"/>
    </row>
    <row r="118" spans="1:130" s="247" customFormat="1" ht="26.25" customHeight="1">
      <c r="A118" s="960" t="s">
        <v>430</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428</v>
      </c>
      <c r="AB118" s="941"/>
      <c r="AC118" s="941"/>
      <c r="AD118" s="941"/>
      <c r="AE118" s="942"/>
      <c r="AF118" s="940" t="s">
        <v>309</v>
      </c>
      <c r="AG118" s="941"/>
      <c r="AH118" s="941"/>
      <c r="AI118" s="941"/>
      <c r="AJ118" s="942"/>
      <c r="AK118" s="940" t="s">
        <v>308</v>
      </c>
      <c r="AL118" s="941"/>
      <c r="AM118" s="941"/>
      <c r="AN118" s="941"/>
      <c r="AO118" s="942"/>
      <c r="AP118" s="1027" t="s">
        <v>429</v>
      </c>
      <c r="AQ118" s="1028"/>
      <c r="AR118" s="1028"/>
      <c r="AS118" s="1028"/>
      <c r="AT118" s="1029"/>
      <c r="AU118" s="956"/>
      <c r="AV118" s="957"/>
      <c r="AW118" s="957"/>
      <c r="AX118" s="957"/>
      <c r="AY118" s="957"/>
      <c r="AZ118" s="1030" t="s">
        <v>459</v>
      </c>
      <c r="BA118" s="1021"/>
      <c r="BB118" s="1021"/>
      <c r="BC118" s="1021"/>
      <c r="BD118" s="1021"/>
      <c r="BE118" s="1021"/>
      <c r="BF118" s="1021"/>
      <c r="BG118" s="1021"/>
      <c r="BH118" s="1021"/>
      <c r="BI118" s="1021"/>
      <c r="BJ118" s="1021"/>
      <c r="BK118" s="1021"/>
      <c r="BL118" s="1021"/>
      <c r="BM118" s="1021"/>
      <c r="BN118" s="1021"/>
      <c r="BO118" s="1021"/>
      <c r="BP118" s="1022"/>
      <c r="BQ118" s="1053" t="s">
        <v>129</v>
      </c>
      <c r="BR118" s="1054"/>
      <c r="BS118" s="1054"/>
      <c r="BT118" s="1054"/>
      <c r="BU118" s="1054"/>
      <c r="BV118" s="1054" t="s">
        <v>441</v>
      </c>
      <c r="BW118" s="1054"/>
      <c r="BX118" s="1054"/>
      <c r="BY118" s="1054"/>
      <c r="BZ118" s="1054"/>
      <c r="CA118" s="1054" t="s">
        <v>393</v>
      </c>
      <c r="CB118" s="1054"/>
      <c r="CC118" s="1054"/>
      <c r="CD118" s="1054"/>
      <c r="CE118" s="1054"/>
      <c r="CF118" s="970" t="s">
        <v>441</v>
      </c>
      <c r="CG118" s="971"/>
      <c r="CH118" s="971"/>
      <c r="CI118" s="971"/>
      <c r="CJ118" s="971"/>
      <c r="CK118" s="1001"/>
      <c r="CL118" s="1002"/>
      <c r="CM118" s="972" t="s">
        <v>460</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441</v>
      </c>
      <c r="DH118" s="1015"/>
      <c r="DI118" s="1015"/>
      <c r="DJ118" s="1015"/>
      <c r="DK118" s="1016"/>
      <c r="DL118" s="1017" t="s">
        <v>441</v>
      </c>
      <c r="DM118" s="1015"/>
      <c r="DN118" s="1015"/>
      <c r="DO118" s="1015"/>
      <c r="DP118" s="1016"/>
      <c r="DQ118" s="1017" t="s">
        <v>129</v>
      </c>
      <c r="DR118" s="1015"/>
      <c r="DS118" s="1015"/>
      <c r="DT118" s="1015"/>
      <c r="DU118" s="1016"/>
      <c r="DV118" s="1018" t="s">
        <v>441</v>
      </c>
      <c r="DW118" s="1019"/>
      <c r="DX118" s="1019"/>
      <c r="DY118" s="1019"/>
      <c r="DZ118" s="1020"/>
    </row>
    <row r="119" spans="1:130" s="247" customFormat="1" ht="26.25" customHeight="1">
      <c r="A119" s="1114" t="s">
        <v>433</v>
      </c>
      <c r="B119" s="1000"/>
      <c r="C119" s="979" t="s">
        <v>434</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441</v>
      </c>
      <c r="AB119" s="948"/>
      <c r="AC119" s="948"/>
      <c r="AD119" s="948"/>
      <c r="AE119" s="949"/>
      <c r="AF119" s="950" t="s">
        <v>435</v>
      </c>
      <c r="AG119" s="948"/>
      <c r="AH119" s="948"/>
      <c r="AI119" s="948"/>
      <c r="AJ119" s="949"/>
      <c r="AK119" s="950" t="s">
        <v>393</v>
      </c>
      <c r="AL119" s="948"/>
      <c r="AM119" s="948"/>
      <c r="AN119" s="948"/>
      <c r="AO119" s="949"/>
      <c r="AP119" s="951" t="s">
        <v>393</v>
      </c>
      <c r="AQ119" s="952"/>
      <c r="AR119" s="952"/>
      <c r="AS119" s="952"/>
      <c r="AT119" s="953"/>
      <c r="AU119" s="958"/>
      <c r="AV119" s="959"/>
      <c r="AW119" s="959"/>
      <c r="AX119" s="959"/>
      <c r="AY119" s="959"/>
      <c r="AZ119" s="278" t="s">
        <v>190</v>
      </c>
      <c r="BA119" s="278"/>
      <c r="BB119" s="278"/>
      <c r="BC119" s="278"/>
      <c r="BD119" s="278"/>
      <c r="BE119" s="278"/>
      <c r="BF119" s="278"/>
      <c r="BG119" s="278"/>
      <c r="BH119" s="278"/>
      <c r="BI119" s="278"/>
      <c r="BJ119" s="278"/>
      <c r="BK119" s="278"/>
      <c r="BL119" s="278"/>
      <c r="BM119" s="278"/>
      <c r="BN119" s="278"/>
      <c r="BO119" s="1031" t="s">
        <v>461</v>
      </c>
      <c r="BP119" s="1062"/>
      <c r="BQ119" s="1053">
        <v>11382084</v>
      </c>
      <c r="BR119" s="1054"/>
      <c r="BS119" s="1054"/>
      <c r="BT119" s="1054"/>
      <c r="BU119" s="1054"/>
      <c r="BV119" s="1054">
        <v>11550354</v>
      </c>
      <c r="BW119" s="1054"/>
      <c r="BX119" s="1054"/>
      <c r="BY119" s="1054"/>
      <c r="BZ119" s="1054"/>
      <c r="CA119" s="1054">
        <v>11865353</v>
      </c>
      <c r="CB119" s="1054"/>
      <c r="CC119" s="1054"/>
      <c r="CD119" s="1054"/>
      <c r="CE119" s="1054"/>
      <c r="CF119" s="1055"/>
      <c r="CG119" s="1056"/>
      <c r="CH119" s="1056"/>
      <c r="CI119" s="1056"/>
      <c r="CJ119" s="1057"/>
      <c r="CK119" s="1003"/>
      <c r="CL119" s="1004"/>
      <c r="CM119" s="1058" t="s">
        <v>462</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393</v>
      </c>
      <c r="DH119" s="1040"/>
      <c r="DI119" s="1040"/>
      <c r="DJ119" s="1040"/>
      <c r="DK119" s="1041"/>
      <c r="DL119" s="1039" t="s">
        <v>441</v>
      </c>
      <c r="DM119" s="1040"/>
      <c r="DN119" s="1040"/>
      <c r="DO119" s="1040"/>
      <c r="DP119" s="1041"/>
      <c r="DQ119" s="1039" t="s">
        <v>441</v>
      </c>
      <c r="DR119" s="1040"/>
      <c r="DS119" s="1040"/>
      <c r="DT119" s="1040"/>
      <c r="DU119" s="1041"/>
      <c r="DV119" s="1042" t="s">
        <v>393</v>
      </c>
      <c r="DW119" s="1043"/>
      <c r="DX119" s="1043"/>
      <c r="DY119" s="1043"/>
      <c r="DZ119" s="1044"/>
    </row>
    <row r="120" spans="1:130" s="247" customFormat="1" ht="26.25" customHeight="1">
      <c r="A120" s="1115"/>
      <c r="B120" s="1002"/>
      <c r="C120" s="972" t="s">
        <v>438</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393</v>
      </c>
      <c r="AB120" s="1015"/>
      <c r="AC120" s="1015"/>
      <c r="AD120" s="1015"/>
      <c r="AE120" s="1016"/>
      <c r="AF120" s="1017" t="s">
        <v>441</v>
      </c>
      <c r="AG120" s="1015"/>
      <c r="AH120" s="1015"/>
      <c r="AI120" s="1015"/>
      <c r="AJ120" s="1016"/>
      <c r="AK120" s="1017" t="s">
        <v>441</v>
      </c>
      <c r="AL120" s="1015"/>
      <c r="AM120" s="1015"/>
      <c r="AN120" s="1015"/>
      <c r="AO120" s="1016"/>
      <c r="AP120" s="1018" t="s">
        <v>441</v>
      </c>
      <c r="AQ120" s="1019"/>
      <c r="AR120" s="1019"/>
      <c r="AS120" s="1019"/>
      <c r="AT120" s="1020"/>
      <c r="AU120" s="1045" t="s">
        <v>463</v>
      </c>
      <c r="AV120" s="1046"/>
      <c r="AW120" s="1046"/>
      <c r="AX120" s="1046"/>
      <c r="AY120" s="1047"/>
      <c r="AZ120" s="996" t="s">
        <v>464</v>
      </c>
      <c r="BA120" s="945"/>
      <c r="BB120" s="945"/>
      <c r="BC120" s="945"/>
      <c r="BD120" s="945"/>
      <c r="BE120" s="945"/>
      <c r="BF120" s="945"/>
      <c r="BG120" s="945"/>
      <c r="BH120" s="945"/>
      <c r="BI120" s="945"/>
      <c r="BJ120" s="945"/>
      <c r="BK120" s="945"/>
      <c r="BL120" s="945"/>
      <c r="BM120" s="945"/>
      <c r="BN120" s="945"/>
      <c r="BO120" s="945"/>
      <c r="BP120" s="946"/>
      <c r="BQ120" s="982">
        <v>1610706</v>
      </c>
      <c r="BR120" s="983"/>
      <c r="BS120" s="983"/>
      <c r="BT120" s="983"/>
      <c r="BU120" s="983"/>
      <c r="BV120" s="983">
        <v>1215187</v>
      </c>
      <c r="BW120" s="983"/>
      <c r="BX120" s="983"/>
      <c r="BY120" s="983"/>
      <c r="BZ120" s="983"/>
      <c r="CA120" s="983">
        <v>1089585</v>
      </c>
      <c r="CB120" s="983"/>
      <c r="CC120" s="983"/>
      <c r="CD120" s="983"/>
      <c r="CE120" s="983"/>
      <c r="CF120" s="997">
        <v>39.299999999999997</v>
      </c>
      <c r="CG120" s="998"/>
      <c r="CH120" s="998"/>
      <c r="CI120" s="998"/>
      <c r="CJ120" s="998"/>
      <c r="CK120" s="1063" t="s">
        <v>465</v>
      </c>
      <c r="CL120" s="1064"/>
      <c r="CM120" s="1064"/>
      <c r="CN120" s="1064"/>
      <c r="CO120" s="1065"/>
      <c r="CP120" s="1071" t="s">
        <v>466</v>
      </c>
      <c r="CQ120" s="1072"/>
      <c r="CR120" s="1072"/>
      <c r="CS120" s="1072"/>
      <c r="CT120" s="1072"/>
      <c r="CU120" s="1072"/>
      <c r="CV120" s="1072"/>
      <c r="CW120" s="1072"/>
      <c r="CX120" s="1072"/>
      <c r="CY120" s="1072"/>
      <c r="CZ120" s="1072"/>
      <c r="DA120" s="1072"/>
      <c r="DB120" s="1072"/>
      <c r="DC120" s="1072"/>
      <c r="DD120" s="1072"/>
      <c r="DE120" s="1072"/>
      <c r="DF120" s="1073"/>
      <c r="DG120" s="982">
        <v>330344</v>
      </c>
      <c r="DH120" s="983"/>
      <c r="DI120" s="983"/>
      <c r="DJ120" s="983"/>
      <c r="DK120" s="983"/>
      <c r="DL120" s="983">
        <v>318349</v>
      </c>
      <c r="DM120" s="983"/>
      <c r="DN120" s="983"/>
      <c r="DO120" s="983"/>
      <c r="DP120" s="983"/>
      <c r="DQ120" s="983">
        <v>300056</v>
      </c>
      <c r="DR120" s="983"/>
      <c r="DS120" s="983"/>
      <c r="DT120" s="983"/>
      <c r="DU120" s="983"/>
      <c r="DV120" s="984">
        <v>10.8</v>
      </c>
      <c r="DW120" s="984"/>
      <c r="DX120" s="984"/>
      <c r="DY120" s="984"/>
      <c r="DZ120" s="985"/>
    </row>
    <row r="121" spans="1:130" s="247" customFormat="1" ht="26.25" customHeight="1">
      <c r="A121" s="1115"/>
      <c r="B121" s="1002"/>
      <c r="C121" s="1023" t="s">
        <v>467</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393</v>
      </c>
      <c r="AB121" s="1015"/>
      <c r="AC121" s="1015"/>
      <c r="AD121" s="1015"/>
      <c r="AE121" s="1016"/>
      <c r="AF121" s="1017" t="s">
        <v>393</v>
      </c>
      <c r="AG121" s="1015"/>
      <c r="AH121" s="1015"/>
      <c r="AI121" s="1015"/>
      <c r="AJ121" s="1016"/>
      <c r="AK121" s="1017" t="s">
        <v>441</v>
      </c>
      <c r="AL121" s="1015"/>
      <c r="AM121" s="1015"/>
      <c r="AN121" s="1015"/>
      <c r="AO121" s="1016"/>
      <c r="AP121" s="1018" t="s">
        <v>441</v>
      </c>
      <c r="AQ121" s="1019"/>
      <c r="AR121" s="1019"/>
      <c r="AS121" s="1019"/>
      <c r="AT121" s="1020"/>
      <c r="AU121" s="1048"/>
      <c r="AV121" s="1049"/>
      <c r="AW121" s="1049"/>
      <c r="AX121" s="1049"/>
      <c r="AY121" s="1050"/>
      <c r="AZ121" s="1005" t="s">
        <v>468</v>
      </c>
      <c r="BA121" s="1006"/>
      <c r="BB121" s="1006"/>
      <c r="BC121" s="1006"/>
      <c r="BD121" s="1006"/>
      <c r="BE121" s="1006"/>
      <c r="BF121" s="1006"/>
      <c r="BG121" s="1006"/>
      <c r="BH121" s="1006"/>
      <c r="BI121" s="1006"/>
      <c r="BJ121" s="1006"/>
      <c r="BK121" s="1006"/>
      <c r="BL121" s="1006"/>
      <c r="BM121" s="1006"/>
      <c r="BN121" s="1006"/>
      <c r="BO121" s="1006"/>
      <c r="BP121" s="1007"/>
      <c r="BQ121" s="975">
        <v>492281</v>
      </c>
      <c r="BR121" s="976"/>
      <c r="BS121" s="976"/>
      <c r="BT121" s="976"/>
      <c r="BU121" s="976"/>
      <c r="BV121" s="976">
        <v>525179</v>
      </c>
      <c r="BW121" s="976"/>
      <c r="BX121" s="976"/>
      <c r="BY121" s="976"/>
      <c r="BZ121" s="976"/>
      <c r="CA121" s="976">
        <v>496063</v>
      </c>
      <c r="CB121" s="976"/>
      <c r="CC121" s="976"/>
      <c r="CD121" s="976"/>
      <c r="CE121" s="976"/>
      <c r="CF121" s="970">
        <v>17.899999999999999</v>
      </c>
      <c r="CG121" s="971"/>
      <c r="CH121" s="971"/>
      <c r="CI121" s="971"/>
      <c r="CJ121" s="971"/>
      <c r="CK121" s="1066"/>
      <c r="CL121" s="1067"/>
      <c r="CM121" s="1067"/>
      <c r="CN121" s="1067"/>
      <c r="CO121" s="1068"/>
      <c r="CP121" s="1076" t="s">
        <v>469</v>
      </c>
      <c r="CQ121" s="1077"/>
      <c r="CR121" s="1077"/>
      <c r="CS121" s="1077"/>
      <c r="CT121" s="1077"/>
      <c r="CU121" s="1077"/>
      <c r="CV121" s="1077"/>
      <c r="CW121" s="1077"/>
      <c r="CX121" s="1077"/>
      <c r="CY121" s="1077"/>
      <c r="CZ121" s="1077"/>
      <c r="DA121" s="1077"/>
      <c r="DB121" s="1077"/>
      <c r="DC121" s="1077"/>
      <c r="DD121" s="1077"/>
      <c r="DE121" s="1077"/>
      <c r="DF121" s="1078"/>
      <c r="DG121" s="975" t="s">
        <v>441</v>
      </c>
      <c r="DH121" s="976"/>
      <c r="DI121" s="976"/>
      <c r="DJ121" s="976"/>
      <c r="DK121" s="976"/>
      <c r="DL121" s="976" t="s">
        <v>441</v>
      </c>
      <c r="DM121" s="976"/>
      <c r="DN121" s="976"/>
      <c r="DO121" s="976"/>
      <c r="DP121" s="976"/>
      <c r="DQ121" s="976" t="s">
        <v>393</v>
      </c>
      <c r="DR121" s="976"/>
      <c r="DS121" s="976"/>
      <c r="DT121" s="976"/>
      <c r="DU121" s="976"/>
      <c r="DV121" s="977" t="s">
        <v>393</v>
      </c>
      <c r="DW121" s="977"/>
      <c r="DX121" s="977"/>
      <c r="DY121" s="977"/>
      <c r="DZ121" s="978"/>
    </row>
    <row r="122" spans="1:130" s="247" customFormat="1" ht="26.25" customHeight="1">
      <c r="A122" s="1115"/>
      <c r="B122" s="1002"/>
      <c r="C122" s="972" t="s">
        <v>449</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129</v>
      </c>
      <c r="AB122" s="1015"/>
      <c r="AC122" s="1015"/>
      <c r="AD122" s="1015"/>
      <c r="AE122" s="1016"/>
      <c r="AF122" s="1017" t="s">
        <v>129</v>
      </c>
      <c r="AG122" s="1015"/>
      <c r="AH122" s="1015"/>
      <c r="AI122" s="1015"/>
      <c r="AJ122" s="1016"/>
      <c r="AK122" s="1017" t="s">
        <v>129</v>
      </c>
      <c r="AL122" s="1015"/>
      <c r="AM122" s="1015"/>
      <c r="AN122" s="1015"/>
      <c r="AO122" s="1016"/>
      <c r="AP122" s="1018" t="s">
        <v>441</v>
      </c>
      <c r="AQ122" s="1019"/>
      <c r="AR122" s="1019"/>
      <c r="AS122" s="1019"/>
      <c r="AT122" s="1020"/>
      <c r="AU122" s="1048"/>
      <c r="AV122" s="1049"/>
      <c r="AW122" s="1049"/>
      <c r="AX122" s="1049"/>
      <c r="AY122" s="1050"/>
      <c r="AZ122" s="1030" t="s">
        <v>470</v>
      </c>
      <c r="BA122" s="1021"/>
      <c r="BB122" s="1021"/>
      <c r="BC122" s="1021"/>
      <c r="BD122" s="1021"/>
      <c r="BE122" s="1021"/>
      <c r="BF122" s="1021"/>
      <c r="BG122" s="1021"/>
      <c r="BH122" s="1021"/>
      <c r="BI122" s="1021"/>
      <c r="BJ122" s="1021"/>
      <c r="BK122" s="1021"/>
      <c r="BL122" s="1021"/>
      <c r="BM122" s="1021"/>
      <c r="BN122" s="1021"/>
      <c r="BO122" s="1021"/>
      <c r="BP122" s="1022"/>
      <c r="BQ122" s="1053">
        <v>5788139</v>
      </c>
      <c r="BR122" s="1054"/>
      <c r="BS122" s="1054"/>
      <c r="BT122" s="1054"/>
      <c r="BU122" s="1054"/>
      <c r="BV122" s="1054">
        <v>6117487</v>
      </c>
      <c r="BW122" s="1054"/>
      <c r="BX122" s="1054"/>
      <c r="BY122" s="1054"/>
      <c r="BZ122" s="1054"/>
      <c r="CA122" s="1054">
        <v>6542540</v>
      </c>
      <c r="CB122" s="1054"/>
      <c r="CC122" s="1054"/>
      <c r="CD122" s="1054"/>
      <c r="CE122" s="1054"/>
      <c r="CF122" s="1074">
        <v>236.1</v>
      </c>
      <c r="CG122" s="1075"/>
      <c r="CH122" s="1075"/>
      <c r="CI122" s="1075"/>
      <c r="CJ122" s="1075"/>
      <c r="CK122" s="1066"/>
      <c r="CL122" s="1067"/>
      <c r="CM122" s="1067"/>
      <c r="CN122" s="1067"/>
      <c r="CO122" s="1068"/>
      <c r="CP122" s="1076" t="s">
        <v>406</v>
      </c>
      <c r="CQ122" s="1077"/>
      <c r="CR122" s="1077"/>
      <c r="CS122" s="1077"/>
      <c r="CT122" s="1077"/>
      <c r="CU122" s="1077"/>
      <c r="CV122" s="1077"/>
      <c r="CW122" s="1077"/>
      <c r="CX122" s="1077"/>
      <c r="CY122" s="1077"/>
      <c r="CZ122" s="1077"/>
      <c r="DA122" s="1077"/>
      <c r="DB122" s="1077"/>
      <c r="DC122" s="1077"/>
      <c r="DD122" s="1077"/>
      <c r="DE122" s="1077"/>
      <c r="DF122" s="1078"/>
      <c r="DG122" s="975" t="s">
        <v>129</v>
      </c>
      <c r="DH122" s="976"/>
      <c r="DI122" s="976"/>
      <c r="DJ122" s="976"/>
      <c r="DK122" s="976"/>
      <c r="DL122" s="976" t="s">
        <v>129</v>
      </c>
      <c r="DM122" s="976"/>
      <c r="DN122" s="976"/>
      <c r="DO122" s="976"/>
      <c r="DP122" s="976"/>
      <c r="DQ122" s="976" t="s">
        <v>393</v>
      </c>
      <c r="DR122" s="976"/>
      <c r="DS122" s="976"/>
      <c r="DT122" s="976"/>
      <c r="DU122" s="976"/>
      <c r="DV122" s="977" t="s">
        <v>129</v>
      </c>
      <c r="DW122" s="977"/>
      <c r="DX122" s="977"/>
      <c r="DY122" s="977"/>
      <c r="DZ122" s="978"/>
    </row>
    <row r="123" spans="1:130" s="247" customFormat="1" ht="26.25" customHeight="1">
      <c r="A123" s="1115"/>
      <c r="B123" s="1002"/>
      <c r="C123" s="972" t="s">
        <v>455</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129</v>
      </c>
      <c r="AB123" s="1015"/>
      <c r="AC123" s="1015"/>
      <c r="AD123" s="1015"/>
      <c r="AE123" s="1016"/>
      <c r="AF123" s="1017" t="s">
        <v>129</v>
      </c>
      <c r="AG123" s="1015"/>
      <c r="AH123" s="1015"/>
      <c r="AI123" s="1015"/>
      <c r="AJ123" s="1016"/>
      <c r="AK123" s="1017" t="s">
        <v>129</v>
      </c>
      <c r="AL123" s="1015"/>
      <c r="AM123" s="1015"/>
      <c r="AN123" s="1015"/>
      <c r="AO123" s="1016"/>
      <c r="AP123" s="1018" t="s">
        <v>129</v>
      </c>
      <c r="AQ123" s="1019"/>
      <c r="AR123" s="1019"/>
      <c r="AS123" s="1019"/>
      <c r="AT123" s="1020"/>
      <c r="AU123" s="1051"/>
      <c r="AV123" s="1052"/>
      <c r="AW123" s="1052"/>
      <c r="AX123" s="1052"/>
      <c r="AY123" s="1052"/>
      <c r="AZ123" s="278" t="s">
        <v>190</v>
      </c>
      <c r="BA123" s="278"/>
      <c r="BB123" s="278"/>
      <c r="BC123" s="278"/>
      <c r="BD123" s="278"/>
      <c r="BE123" s="278"/>
      <c r="BF123" s="278"/>
      <c r="BG123" s="278"/>
      <c r="BH123" s="278"/>
      <c r="BI123" s="278"/>
      <c r="BJ123" s="278"/>
      <c r="BK123" s="278"/>
      <c r="BL123" s="278"/>
      <c r="BM123" s="278"/>
      <c r="BN123" s="278"/>
      <c r="BO123" s="1031" t="s">
        <v>471</v>
      </c>
      <c r="BP123" s="1062"/>
      <c r="BQ123" s="1121">
        <v>7891126</v>
      </c>
      <c r="BR123" s="1122"/>
      <c r="BS123" s="1122"/>
      <c r="BT123" s="1122"/>
      <c r="BU123" s="1122"/>
      <c r="BV123" s="1122">
        <v>7857853</v>
      </c>
      <c r="BW123" s="1122"/>
      <c r="BX123" s="1122"/>
      <c r="BY123" s="1122"/>
      <c r="BZ123" s="1122"/>
      <c r="CA123" s="1122">
        <v>8128188</v>
      </c>
      <c r="CB123" s="1122"/>
      <c r="CC123" s="1122"/>
      <c r="CD123" s="1122"/>
      <c r="CE123" s="1122"/>
      <c r="CF123" s="1055"/>
      <c r="CG123" s="1056"/>
      <c r="CH123" s="1056"/>
      <c r="CI123" s="1056"/>
      <c r="CJ123" s="1057"/>
      <c r="CK123" s="1066"/>
      <c r="CL123" s="1067"/>
      <c r="CM123" s="1067"/>
      <c r="CN123" s="1067"/>
      <c r="CO123" s="1068"/>
      <c r="CP123" s="1076" t="s">
        <v>472</v>
      </c>
      <c r="CQ123" s="1077"/>
      <c r="CR123" s="1077"/>
      <c r="CS123" s="1077"/>
      <c r="CT123" s="1077"/>
      <c r="CU123" s="1077"/>
      <c r="CV123" s="1077"/>
      <c r="CW123" s="1077"/>
      <c r="CX123" s="1077"/>
      <c r="CY123" s="1077"/>
      <c r="CZ123" s="1077"/>
      <c r="DA123" s="1077"/>
      <c r="DB123" s="1077"/>
      <c r="DC123" s="1077"/>
      <c r="DD123" s="1077"/>
      <c r="DE123" s="1077"/>
      <c r="DF123" s="1078"/>
      <c r="DG123" s="1014" t="s">
        <v>435</v>
      </c>
      <c r="DH123" s="1015"/>
      <c r="DI123" s="1015"/>
      <c r="DJ123" s="1015"/>
      <c r="DK123" s="1016"/>
      <c r="DL123" s="1017" t="s">
        <v>435</v>
      </c>
      <c r="DM123" s="1015"/>
      <c r="DN123" s="1015"/>
      <c r="DO123" s="1015"/>
      <c r="DP123" s="1016"/>
      <c r="DQ123" s="1017" t="s">
        <v>435</v>
      </c>
      <c r="DR123" s="1015"/>
      <c r="DS123" s="1015"/>
      <c r="DT123" s="1015"/>
      <c r="DU123" s="1016"/>
      <c r="DV123" s="1018" t="s">
        <v>435</v>
      </c>
      <c r="DW123" s="1019"/>
      <c r="DX123" s="1019"/>
      <c r="DY123" s="1019"/>
      <c r="DZ123" s="1020"/>
    </row>
    <row r="124" spans="1:130" s="247" customFormat="1" ht="26.25" customHeight="1" thickBot="1">
      <c r="A124" s="1115"/>
      <c r="B124" s="1002"/>
      <c r="C124" s="972" t="s">
        <v>458</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435</v>
      </c>
      <c r="AB124" s="1015"/>
      <c r="AC124" s="1015"/>
      <c r="AD124" s="1015"/>
      <c r="AE124" s="1016"/>
      <c r="AF124" s="1017" t="s">
        <v>435</v>
      </c>
      <c r="AG124" s="1015"/>
      <c r="AH124" s="1015"/>
      <c r="AI124" s="1015"/>
      <c r="AJ124" s="1016"/>
      <c r="AK124" s="1017" t="s">
        <v>393</v>
      </c>
      <c r="AL124" s="1015"/>
      <c r="AM124" s="1015"/>
      <c r="AN124" s="1015"/>
      <c r="AO124" s="1016"/>
      <c r="AP124" s="1018" t="s">
        <v>435</v>
      </c>
      <c r="AQ124" s="1019"/>
      <c r="AR124" s="1019"/>
      <c r="AS124" s="1019"/>
      <c r="AT124" s="1020"/>
      <c r="AU124" s="1117" t="s">
        <v>473</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121.4</v>
      </c>
      <c r="BR124" s="1084"/>
      <c r="BS124" s="1084"/>
      <c r="BT124" s="1084"/>
      <c r="BU124" s="1084"/>
      <c r="BV124" s="1084">
        <v>131.9</v>
      </c>
      <c r="BW124" s="1084"/>
      <c r="BX124" s="1084"/>
      <c r="BY124" s="1084"/>
      <c r="BZ124" s="1084"/>
      <c r="CA124" s="1084">
        <v>134.80000000000001</v>
      </c>
      <c r="CB124" s="1084"/>
      <c r="CC124" s="1084"/>
      <c r="CD124" s="1084"/>
      <c r="CE124" s="1084"/>
      <c r="CF124" s="1085"/>
      <c r="CG124" s="1086"/>
      <c r="CH124" s="1086"/>
      <c r="CI124" s="1086"/>
      <c r="CJ124" s="1087"/>
      <c r="CK124" s="1069"/>
      <c r="CL124" s="1069"/>
      <c r="CM124" s="1069"/>
      <c r="CN124" s="1069"/>
      <c r="CO124" s="1070"/>
      <c r="CP124" s="1076" t="s">
        <v>474</v>
      </c>
      <c r="CQ124" s="1077"/>
      <c r="CR124" s="1077"/>
      <c r="CS124" s="1077"/>
      <c r="CT124" s="1077"/>
      <c r="CU124" s="1077"/>
      <c r="CV124" s="1077"/>
      <c r="CW124" s="1077"/>
      <c r="CX124" s="1077"/>
      <c r="CY124" s="1077"/>
      <c r="CZ124" s="1077"/>
      <c r="DA124" s="1077"/>
      <c r="DB124" s="1077"/>
      <c r="DC124" s="1077"/>
      <c r="DD124" s="1077"/>
      <c r="DE124" s="1077"/>
      <c r="DF124" s="1078"/>
      <c r="DG124" s="1061" t="s">
        <v>475</v>
      </c>
      <c r="DH124" s="1040"/>
      <c r="DI124" s="1040"/>
      <c r="DJ124" s="1040"/>
      <c r="DK124" s="1041"/>
      <c r="DL124" s="1039" t="s">
        <v>475</v>
      </c>
      <c r="DM124" s="1040"/>
      <c r="DN124" s="1040"/>
      <c r="DO124" s="1040"/>
      <c r="DP124" s="1041"/>
      <c r="DQ124" s="1039" t="s">
        <v>475</v>
      </c>
      <c r="DR124" s="1040"/>
      <c r="DS124" s="1040"/>
      <c r="DT124" s="1040"/>
      <c r="DU124" s="1041"/>
      <c r="DV124" s="1042" t="s">
        <v>475</v>
      </c>
      <c r="DW124" s="1043"/>
      <c r="DX124" s="1043"/>
      <c r="DY124" s="1043"/>
      <c r="DZ124" s="1044"/>
    </row>
    <row r="125" spans="1:130" s="247" customFormat="1" ht="26.25" customHeight="1">
      <c r="A125" s="1115"/>
      <c r="B125" s="1002"/>
      <c r="C125" s="972" t="s">
        <v>460</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475</v>
      </c>
      <c r="AB125" s="1015"/>
      <c r="AC125" s="1015"/>
      <c r="AD125" s="1015"/>
      <c r="AE125" s="1016"/>
      <c r="AF125" s="1017" t="s">
        <v>475</v>
      </c>
      <c r="AG125" s="1015"/>
      <c r="AH125" s="1015"/>
      <c r="AI125" s="1015"/>
      <c r="AJ125" s="1016"/>
      <c r="AK125" s="1017" t="s">
        <v>475</v>
      </c>
      <c r="AL125" s="1015"/>
      <c r="AM125" s="1015"/>
      <c r="AN125" s="1015"/>
      <c r="AO125" s="1016"/>
      <c r="AP125" s="1018" t="s">
        <v>475</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476</v>
      </c>
      <c r="CL125" s="1064"/>
      <c r="CM125" s="1064"/>
      <c r="CN125" s="1064"/>
      <c r="CO125" s="1065"/>
      <c r="CP125" s="996" t="s">
        <v>477</v>
      </c>
      <c r="CQ125" s="945"/>
      <c r="CR125" s="945"/>
      <c r="CS125" s="945"/>
      <c r="CT125" s="945"/>
      <c r="CU125" s="945"/>
      <c r="CV125" s="945"/>
      <c r="CW125" s="945"/>
      <c r="CX125" s="945"/>
      <c r="CY125" s="945"/>
      <c r="CZ125" s="945"/>
      <c r="DA125" s="945"/>
      <c r="DB125" s="945"/>
      <c r="DC125" s="945"/>
      <c r="DD125" s="945"/>
      <c r="DE125" s="945"/>
      <c r="DF125" s="946"/>
      <c r="DG125" s="982" t="s">
        <v>475</v>
      </c>
      <c r="DH125" s="983"/>
      <c r="DI125" s="983"/>
      <c r="DJ125" s="983"/>
      <c r="DK125" s="983"/>
      <c r="DL125" s="983" t="s">
        <v>475</v>
      </c>
      <c r="DM125" s="983"/>
      <c r="DN125" s="983"/>
      <c r="DO125" s="983"/>
      <c r="DP125" s="983"/>
      <c r="DQ125" s="983" t="s">
        <v>475</v>
      </c>
      <c r="DR125" s="983"/>
      <c r="DS125" s="983"/>
      <c r="DT125" s="983"/>
      <c r="DU125" s="983"/>
      <c r="DV125" s="984" t="s">
        <v>475</v>
      </c>
      <c r="DW125" s="984"/>
      <c r="DX125" s="984"/>
      <c r="DY125" s="984"/>
      <c r="DZ125" s="985"/>
    </row>
    <row r="126" spans="1:130" s="247" customFormat="1" ht="26.25" customHeight="1" thickBot="1">
      <c r="A126" s="1115"/>
      <c r="B126" s="1002"/>
      <c r="C126" s="972" t="s">
        <v>462</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475</v>
      </c>
      <c r="AB126" s="1015"/>
      <c r="AC126" s="1015"/>
      <c r="AD126" s="1015"/>
      <c r="AE126" s="1016"/>
      <c r="AF126" s="1017" t="s">
        <v>475</v>
      </c>
      <c r="AG126" s="1015"/>
      <c r="AH126" s="1015"/>
      <c r="AI126" s="1015"/>
      <c r="AJ126" s="1016"/>
      <c r="AK126" s="1017" t="s">
        <v>475</v>
      </c>
      <c r="AL126" s="1015"/>
      <c r="AM126" s="1015"/>
      <c r="AN126" s="1015"/>
      <c r="AO126" s="1016"/>
      <c r="AP126" s="1018" t="s">
        <v>475</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478</v>
      </c>
      <c r="CQ126" s="1006"/>
      <c r="CR126" s="1006"/>
      <c r="CS126" s="1006"/>
      <c r="CT126" s="1006"/>
      <c r="CU126" s="1006"/>
      <c r="CV126" s="1006"/>
      <c r="CW126" s="1006"/>
      <c r="CX126" s="1006"/>
      <c r="CY126" s="1006"/>
      <c r="CZ126" s="1006"/>
      <c r="DA126" s="1006"/>
      <c r="DB126" s="1006"/>
      <c r="DC126" s="1006"/>
      <c r="DD126" s="1006"/>
      <c r="DE126" s="1006"/>
      <c r="DF126" s="1007"/>
      <c r="DG126" s="975" t="s">
        <v>475</v>
      </c>
      <c r="DH126" s="976"/>
      <c r="DI126" s="976"/>
      <c r="DJ126" s="976"/>
      <c r="DK126" s="976"/>
      <c r="DL126" s="976" t="s">
        <v>475</v>
      </c>
      <c r="DM126" s="976"/>
      <c r="DN126" s="976"/>
      <c r="DO126" s="976"/>
      <c r="DP126" s="976"/>
      <c r="DQ126" s="976" t="s">
        <v>475</v>
      </c>
      <c r="DR126" s="976"/>
      <c r="DS126" s="976"/>
      <c r="DT126" s="976"/>
      <c r="DU126" s="976"/>
      <c r="DV126" s="977" t="s">
        <v>475</v>
      </c>
      <c r="DW126" s="977"/>
      <c r="DX126" s="977"/>
      <c r="DY126" s="977"/>
      <c r="DZ126" s="978"/>
    </row>
    <row r="127" spans="1:130" s="247" customFormat="1" ht="26.25" customHeight="1">
      <c r="A127" s="1116"/>
      <c r="B127" s="1004"/>
      <c r="C127" s="1058" t="s">
        <v>479</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475</v>
      </c>
      <c r="AB127" s="1015"/>
      <c r="AC127" s="1015"/>
      <c r="AD127" s="1015"/>
      <c r="AE127" s="1016"/>
      <c r="AF127" s="1017" t="s">
        <v>475</v>
      </c>
      <c r="AG127" s="1015"/>
      <c r="AH127" s="1015"/>
      <c r="AI127" s="1015"/>
      <c r="AJ127" s="1016"/>
      <c r="AK127" s="1017" t="s">
        <v>475</v>
      </c>
      <c r="AL127" s="1015"/>
      <c r="AM127" s="1015"/>
      <c r="AN127" s="1015"/>
      <c r="AO127" s="1016"/>
      <c r="AP127" s="1018" t="s">
        <v>475</v>
      </c>
      <c r="AQ127" s="1019"/>
      <c r="AR127" s="1019"/>
      <c r="AS127" s="1019"/>
      <c r="AT127" s="1020"/>
      <c r="AU127" s="283"/>
      <c r="AV127" s="283"/>
      <c r="AW127" s="283"/>
      <c r="AX127" s="1088" t="s">
        <v>480</v>
      </c>
      <c r="AY127" s="1089"/>
      <c r="AZ127" s="1089"/>
      <c r="BA127" s="1089"/>
      <c r="BB127" s="1089"/>
      <c r="BC127" s="1089"/>
      <c r="BD127" s="1089"/>
      <c r="BE127" s="1090"/>
      <c r="BF127" s="1091" t="s">
        <v>481</v>
      </c>
      <c r="BG127" s="1089"/>
      <c r="BH127" s="1089"/>
      <c r="BI127" s="1089"/>
      <c r="BJ127" s="1089"/>
      <c r="BK127" s="1089"/>
      <c r="BL127" s="1090"/>
      <c r="BM127" s="1091" t="s">
        <v>482</v>
      </c>
      <c r="BN127" s="1089"/>
      <c r="BO127" s="1089"/>
      <c r="BP127" s="1089"/>
      <c r="BQ127" s="1089"/>
      <c r="BR127" s="1089"/>
      <c r="BS127" s="1090"/>
      <c r="BT127" s="1091" t="s">
        <v>483</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484</v>
      </c>
      <c r="CQ127" s="1006"/>
      <c r="CR127" s="1006"/>
      <c r="CS127" s="1006"/>
      <c r="CT127" s="1006"/>
      <c r="CU127" s="1006"/>
      <c r="CV127" s="1006"/>
      <c r="CW127" s="1006"/>
      <c r="CX127" s="1006"/>
      <c r="CY127" s="1006"/>
      <c r="CZ127" s="1006"/>
      <c r="DA127" s="1006"/>
      <c r="DB127" s="1006"/>
      <c r="DC127" s="1006"/>
      <c r="DD127" s="1006"/>
      <c r="DE127" s="1006"/>
      <c r="DF127" s="1007"/>
      <c r="DG127" s="975" t="s">
        <v>475</v>
      </c>
      <c r="DH127" s="976"/>
      <c r="DI127" s="976"/>
      <c r="DJ127" s="976"/>
      <c r="DK127" s="976"/>
      <c r="DL127" s="976" t="s">
        <v>475</v>
      </c>
      <c r="DM127" s="976"/>
      <c r="DN127" s="976"/>
      <c r="DO127" s="976"/>
      <c r="DP127" s="976"/>
      <c r="DQ127" s="976" t="s">
        <v>475</v>
      </c>
      <c r="DR127" s="976"/>
      <c r="DS127" s="976"/>
      <c r="DT127" s="976"/>
      <c r="DU127" s="976"/>
      <c r="DV127" s="977" t="s">
        <v>475</v>
      </c>
      <c r="DW127" s="977"/>
      <c r="DX127" s="977"/>
      <c r="DY127" s="977"/>
      <c r="DZ127" s="978"/>
    </row>
    <row r="128" spans="1:130" s="247" customFormat="1" ht="26.25" customHeight="1" thickBot="1">
      <c r="A128" s="1099" t="s">
        <v>485</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486</v>
      </c>
      <c r="X128" s="1101"/>
      <c r="Y128" s="1101"/>
      <c r="Z128" s="1102"/>
      <c r="AA128" s="1103">
        <v>47573</v>
      </c>
      <c r="AB128" s="1104"/>
      <c r="AC128" s="1104"/>
      <c r="AD128" s="1104"/>
      <c r="AE128" s="1105"/>
      <c r="AF128" s="1106">
        <v>40545</v>
      </c>
      <c r="AG128" s="1104"/>
      <c r="AH128" s="1104"/>
      <c r="AI128" s="1104"/>
      <c r="AJ128" s="1105"/>
      <c r="AK128" s="1106">
        <v>40566</v>
      </c>
      <c r="AL128" s="1104"/>
      <c r="AM128" s="1104"/>
      <c r="AN128" s="1104"/>
      <c r="AO128" s="1105"/>
      <c r="AP128" s="1107"/>
      <c r="AQ128" s="1108"/>
      <c r="AR128" s="1108"/>
      <c r="AS128" s="1108"/>
      <c r="AT128" s="1109"/>
      <c r="AU128" s="283"/>
      <c r="AV128" s="283"/>
      <c r="AW128" s="283"/>
      <c r="AX128" s="944" t="s">
        <v>487</v>
      </c>
      <c r="AY128" s="945"/>
      <c r="AZ128" s="945"/>
      <c r="BA128" s="945"/>
      <c r="BB128" s="945"/>
      <c r="BC128" s="945"/>
      <c r="BD128" s="945"/>
      <c r="BE128" s="946"/>
      <c r="BF128" s="1110" t="s">
        <v>129</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488</v>
      </c>
      <c r="CQ128" s="1093"/>
      <c r="CR128" s="1093"/>
      <c r="CS128" s="1093"/>
      <c r="CT128" s="1093"/>
      <c r="CU128" s="1093"/>
      <c r="CV128" s="1093"/>
      <c r="CW128" s="1093"/>
      <c r="CX128" s="1093"/>
      <c r="CY128" s="1093"/>
      <c r="CZ128" s="1093"/>
      <c r="DA128" s="1093"/>
      <c r="DB128" s="1093"/>
      <c r="DC128" s="1093"/>
      <c r="DD128" s="1093"/>
      <c r="DE128" s="1093"/>
      <c r="DF128" s="1094"/>
      <c r="DG128" s="1095" t="s">
        <v>489</v>
      </c>
      <c r="DH128" s="1096"/>
      <c r="DI128" s="1096"/>
      <c r="DJ128" s="1096"/>
      <c r="DK128" s="1096"/>
      <c r="DL128" s="1096" t="s">
        <v>490</v>
      </c>
      <c r="DM128" s="1096"/>
      <c r="DN128" s="1096"/>
      <c r="DO128" s="1096"/>
      <c r="DP128" s="1096"/>
      <c r="DQ128" s="1096" t="s">
        <v>490</v>
      </c>
      <c r="DR128" s="1096"/>
      <c r="DS128" s="1096"/>
      <c r="DT128" s="1096"/>
      <c r="DU128" s="1096"/>
      <c r="DV128" s="1097" t="s">
        <v>490</v>
      </c>
      <c r="DW128" s="1097"/>
      <c r="DX128" s="1097"/>
      <c r="DY128" s="1097"/>
      <c r="DZ128" s="1098"/>
    </row>
    <row r="129" spans="1:131" s="247" customFormat="1" ht="26.25" customHeight="1">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491</v>
      </c>
      <c r="X129" s="1130"/>
      <c r="Y129" s="1130"/>
      <c r="Z129" s="1131"/>
      <c r="AA129" s="1014">
        <v>3320980</v>
      </c>
      <c r="AB129" s="1015"/>
      <c r="AC129" s="1015"/>
      <c r="AD129" s="1015"/>
      <c r="AE129" s="1016"/>
      <c r="AF129" s="1017">
        <v>3282342</v>
      </c>
      <c r="AG129" s="1015"/>
      <c r="AH129" s="1015"/>
      <c r="AI129" s="1015"/>
      <c r="AJ129" s="1016"/>
      <c r="AK129" s="1017">
        <v>3294382</v>
      </c>
      <c r="AL129" s="1015"/>
      <c r="AM129" s="1015"/>
      <c r="AN129" s="1015"/>
      <c r="AO129" s="1016"/>
      <c r="AP129" s="1132"/>
      <c r="AQ129" s="1133"/>
      <c r="AR129" s="1133"/>
      <c r="AS129" s="1133"/>
      <c r="AT129" s="1134"/>
      <c r="AU129" s="285"/>
      <c r="AV129" s="285"/>
      <c r="AW129" s="285"/>
      <c r="AX129" s="1123" t="s">
        <v>492</v>
      </c>
      <c r="AY129" s="1006"/>
      <c r="AZ129" s="1006"/>
      <c r="BA129" s="1006"/>
      <c r="BB129" s="1006"/>
      <c r="BC129" s="1006"/>
      <c r="BD129" s="1006"/>
      <c r="BE129" s="1007"/>
      <c r="BF129" s="1124" t="s">
        <v>493</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494</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495</v>
      </c>
      <c r="X130" s="1130"/>
      <c r="Y130" s="1130"/>
      <c r="Z130" s="1131"/>
      <c r="AA130" s="1014">
        <v>445984</v>
      </c>
      <c r="AB130" s="1015"/>
      <c r="AC130" s="1015"/>
      <c r="AD130" s="1015"/>
      <c r="AE130" s="1016"/>
      <c r="AF130" s="1017">
        <v>483385</v>
      </c>
      <c r="AG130" s="1015"/>
      <c r="AH130" s="1015"/>
      <c r="AI130" s="1015"/>
      <c r="AJ130" s="1016"/>
      <c r="AK130" s="1017">
        <v>522800</v>
      </c>
      <c r="AL130" s="1015"/>
      <c r="AM130" s="1015"/>
      <c r="AN130" s="1015"/>
      <c r="AO130" s="1016"/>
      <c r="AP130" s="1132"/>
      <c r="AQ130" s="1133"/>
      <c r="AR130" s="1133"/>
      <c r="AS130" s="1133"/>
      <c r="AT130" s="1134"/>
      <c r="AU130" s="285"/>
      <c r="AV130" s="285"/>
      <c r="AW130" s="285"/>
      <c r="AX130" s="1123" t="s">
        <v>496</v>
      </c>
      <c r="AY130" s="1006"/>
      <c r="AZ130" s="1006"/>
      <c r="BA130" s="1006"/>
      <c r="BB130" s="1006"/>
      <c r="BC130" s="1006"/>
      <c r="BD130" s="1006"/>
      <c r="BE130" s="1007"/>
      <c r="BF130" s="1160">
        <v>12.2</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497</v>
      </c>
      <c r="X131" s="1168"/>
      <c r="Y131" s="1168"/>
      <c r="Z131" s="1169"/>
      <c r="AA131" s="1061">
        <v>2874996</v>
      </c>
      <c r="AB131" s="1040"/>
      <c r="AC131" s="1040"/>
      <c r="AD131" s="1040"/>
      <c r="AE131" s="1041"/>
      <c r="AF131" s="1039">
        <v>2798957</v>
      </c>
      <c r="AG131" s="1040"/>
      <c r="AH131" s="1040"/>
      <c r="AI131" s="1040"/>
      <c r="AJ131" s="1041"/>
      <c r="AK131" s="1039">
        <v>2771582</v>
      </c>
      <c r="AL131" s="1040"/>
      <c r="AM131" s="1040"/>
      <c r="AN131" s="1040"/>
      <c r="AO131" s="1041"/>
      <c r="AP131" s="1170"/>
      <c r="AQ131" s="1171"/>
      <c r="AR131" s="1171"/>
      <c r="AS131" s="1171"/>
      <c r="AT131" s="1172"/>
      <c r="AU131" s="285"/>
      <c r="AV131" s="285"/>
      <c r="AW131" s="285"/>
      <c r="AX131" s="1142" t="s">
        <v>498</v>
      </c>
      <c r="AY131" s="1093"/>
      <c r="AZ131" s="1093"/>
      <c r="BA131" s="1093"/>
      <c r="BB131" s="1093"/>
      <c r="BC131" s="1093"/>
      <c r="BD131" s="1093"/>
      <c r="BE131" s="1094"/>
      <c r="BF131" s="1143">
        <v>134.80000000000001</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499</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500</v>
      </c>
      <c r="W132" s="1153"/>
      <c r="X132" s="1153"/>
      <c r="Y132" s="1153"/>
      <c r="Z132" s="1154"/>
      <c r="AA132" s="1155">
        <v>12.50871306</v>
      </c>
      <c r="AB132" s="1156"/>
      <c r="AC132" s="1156"/>
      <c r="AD132" s="1156"/>
      <c r="AE132" s="1157"/>
      <c r="AF132" s="1158">
        <v>12.179429689999999</v>
      </c>
      <c r="AG132" s="1156"/>
      <c r="AH132" s="1156"/>
      <c r="AI132" s="1156"/>
      <c r="AJ132" s="1157"/>
      <c r="AK132" s="1158">
        <v>12.159265</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501</v>
      </c>
      <c r="W133" s="1136"/>
      <c r="X133" s="1136"/>
      <c r="Y133" s="1136"/>
      <c r="Z133" s="1137"/>
      <c r="AA133" s="1138">
        <v>11.5</v>
      </c>
      <c r="AB133" s="1139"/>
      <c r="AC133" s="1139"/>
      <c r="AD133" s="1139"/>
      <c r="AE133" s="1140"/>
      <c r="AF133" s="1138">
        <v>12</v>
      </c>
      <c r="AG133" s="1139"/>
      <c r="AH133" s="1139"/>
      <c r="AI133" s="1139"/>
      <c r="AJ133" s="1140"/>
      <c r="AK133" s="1138">
        <v>12.2</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a+A4ceEfQuQPV16rsLg1MEKAlEheNOzAPABEijpMTy0UtRl9MBqVTK16PCkwdoOW3JSwA4rZyZ3EADYhDwSDeQ==" saltValue="N6V5O7VpG2oQ2+hM0tGsi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502</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cQ9uUj1ya9DXJoAvrtiXaV/czSR+6dTIiuH4dnJRcMe7ca52+aJGG7lv1TB+Fbh4U8gSlOFe69ern65zlS2Pjw==" saltValue="dmOVp4TlOTLBEEGDXr2s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CGP/f2gUJYr4BlYhCnaGKdFFdfe4VMTBP+v27MuMWVA934x0HBGTzmW90TEtbeYgebRM0RnFoN6U+Ea6jM+XrQ==" saltValue="NxYBN6eJtCj2pzttWzTMe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505</v>
      </c>
      <c r="AP7" s="304"/>
      <c r="AQ7" s="305" t="s">
        <v>506</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507</v>
      </c>
      <c r="AQ8" s="311" t="s">
        <v>508</v>
      </c>
      <c r="AR8" s="312" t="s">
        <v>509</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510</v>
      </c>
      <c r="AL9" s="1179"/>
      <c r="AM9" s="1179"/>
      <c r="AN9" s="1180"/>
      <c r="AO9" s="313">
        <v>1214174</v>
      </c>
      <c r="AP9" s="313">
        <v>160946</v>
      </c>
      <c r="AQ9" s="314">
        <v>120360</v>
      </c>
      <c r="AR9" s="315">
        <v>33.700000000000003</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511</v>
      </c>
      <c r="AL10" s="1179"/>
      <c r="AM10" s="1179"/>
      <c r="AN10" s="1180"/>
      <c r="AO10" s="316">
        <v>87990</v>
      </c>
      <c r="AP10" s="316">
        <v>11664</v>
      </c>
      <c r="AQ10" s="317">
        <v>12817</v>
      </c>
      <c r="AR10" s="318">
        <v>-9</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512</v>
      </c>
      <c r="AL11" s="1179"/>
      <c r="AM11" s="1179"/>
      <c r="AN11" s="1180"/>
      <c r="AO11" s="316">
        <v>12718</v>
      </c>
      <c r="AP11" s="316">
        <v>1686</v>
      </c>
      <c r="AQ11" s="317">
        <v>19677</v>
      </c>
      <c r="AR11" s="318">
        <v>-91.4</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513</v>
      </c>
      <c r="AL12" s="1179"/>
      <c r="AM12" s="1179"/>
      <c r="AN12" s="1180"/>
      <c r="AO12" s="316" t="s">
        <v>514</v>
      </c>
      <c r="AP12" s="316" t="s">
        <v>514</v>
      </c>
      <c r="AQ12" s="317">
        <v>1195</v>
      </c>
      <c r="AR12" s="318" t="s">
        <v>514</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515</v>
      </c>
      <c r="AL13" s="1179"/>
      <c r="AM13" s="1179"/>
      <c r="AN13" s="1180"/>
      <c r="AO13" s="316" t="s">
        <v>514</v>
      </c>
      <c r="AP13" s="316" t="s">
        <v>514</v>
      </c>
      <c r="AQ13" s="317" t="s">
        <v>514</v>
      </c>
      <c r="AR13" s="318" t="s">
        <v>514</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516</v>
      </c>
      <c r="AL14" s="1179"/>
      <c r="AM14" s="1179"/>
      <c r="AN14" s="1180"/>
      <c r="AO14" s="316">
        <v>36742</v>
      </c>
      <c r="AP14" s="316">
        <v>4870</v>
      </c>
      <c r="AQ14" s="317">
        <v>5328</v>
      </c>
      <c r="AR14" s="318">
        <v>-8.6</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517</v>
      </c>
      <c r="AL15" s="1179"/>
      <c r="AM15" s="1179"/>
      <c r="AN15" s="1180"/>
      <c r="AO15" s="316">
        <v>76691</v>
      </c>
      <c r="AP15" s="316">
        <v>10166</v>
      </c>
      <c r="AQ15" s="317">
        <v>3216</v>
      </c>
      <c r="AR15" s="318">
        <v>216.1</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518</v>
      </c>
      <c r="AL16" s="1182"/>
      <c r="AM16" s="1182"/>
      <c r="AN16" s="1183"/>
      <c r="AO16" s="316">
        <v>-104384</v>
      </c>
      <c r="AP16" s="316">
        <v>-13837</v>
      </c>
      <c r="AQ16" s="317">
        <v>-12293</v>
      </c>
      <c r="AR16" s="318">
        <v>12.6</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190</v>
      </c>
      <c r="AL17" s="1182"/>
      <c r="AM17" s="1182"/>
      <c r="AN17" s="1183"/>
      <c r="AO17" s="316">
        <v>1323931</v>
      </c>
      <c r="AP17" s="316">
        <v>175495</v>
      </c>
      <c r="AQ17" s="317">
        <v>150300</v>
      </c>
      <c r="AR17" s="318">
        <v>16.8</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523</v>
      </c>
      <c r="AL21" s="1174"/>
      <c r="AM21" s="1174"/>
      <c r="AN21" s="1175"/>
      <c r="AO21" s="328">
        <v>20.55</v>
      </c>
      <c r="AP21" s="329">
        <v>13.79</v>
      </c>
      <c r="AQ21" s="330">
        <v>6.76</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524</v>
      </c>
      <c r="AL22" s="1174"/>
      <c r="AM22" s="1174"/>
      <c r="AN22" s="1175"/>
      <c r="AO22" s="333">
        <v>89.9</v>
      </c>
      <c r="AP22" s="334">
        <v>95.2</v>
      </c>
      <c r="AQ22" s="335">
        <v>-5.3</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505</v>
      </c>
      <c r="AP30" s="304"/>
      <c r="AQ30" s="305" t="s">
        <v>506</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507</v>
      </c>
      <c r="AQ31" s="311" t="s">
        <v>508</v>
      </c>
      <c r="AR31" s="312" t="s">
        <v>509</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528</v>
      </c>
      <c r="AL32" s="1190"/>
      <c r="AM32" s="1190"/>
      <c r="AN32" s="1191"/>
      <c r="AO32" s="343">
        <v>825988</v>
      </c>
      <c r="AP32" s="343">
        <v>109489</v>
      </c>
      <c r="AQ32" s="344">
        <v>71832</v>
      </c>
      <c r="AR32" s="345">
        <v>52.4</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529</v>
      </c>
      <c r="AL33" s="1190"/>
      <c r="AM33" s="1190"/>
      <c r="AN33" s="1191"/>
      <c r="AO33" s="343" t="s">
        <v>514</v>
      </c>
      <c r="AP33" s="343" t="s">
        <v>514</v>
      </c>
      <c r="AQ33" s="344" t="s">
        <v>514</v>
      </c>
      <c r="AR33" s="345" t="s">
        <v>514</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530</v>
      </c>
      <c r="AL34" s="1190"/>
      <c r="AM34" s="1190"/>
      <c r="AN34" s="1191"/>
      <c r="AO34" s="343" t="s">
        <v>514</v>
      </c>
      <c r="AP34" s="343" t="s">
        <v>514</v>
      </c>
      <c r="AQ34" s="344">
        <v>1</v>
      </c>
      <c r="AR34" s="345" t="s">
        <v>514</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531</v>
      </c>
      <c r="AL35" s="1190"/>
      <c r="AM35" s="1190"/>
      <c r="AN35" s="1191"/>
      <c r="AO35" s="343">
        <v>17413</v>
      </c>
      <c r="AP35" s="343">
        <v>2308</v>
      </c>
      <c r="AQ35" s="344">
        <v>20841</v>
      </c>
      <c r="AR35" s="345">
        <v>-88.9</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532</v>
      </c>
      <c r="AL36" s="1190"/>
      <c r="AM36" s="1190"/>
      <c r="AN36" s="1191"/>
      <c r="AO36" s="343">
        <v>56965</v>
      </c>
      <c r="AP36" s="343">
        <v>7551</v>
      </c>
      <c r="AQ36" s="344">
        <v>5244</v>
      </c>
      <c r="AR36" s="345">
        <v>44</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533</v>
      </c>
      <c r="AL37" s="1190"/>
      <c r="AM37" s="1190"/>
      <c r="AN37" s="1191"/>
      <c r="AO37" s="343" t="s">
        <v>514</v>
      </c>
      <c r="AP37" s="343" t="s">
        <v>514</v>
      </c>
      <c r="AQ37" s="344">
        <v>943</v>
      </c>
      <c r="AR37" s="345" t="s">
        <v>514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534</v>
      </c>
      <c r="AL38" s="1193"/>
      <c r="AM38" s="1193"/>
      <c r="AN38" s="1194"/>
      <c r="AO38" s="346">
        <v>4</v>
      </c>
      <c r="AP38" s="346">
        <v>1</v>
      </c>
      <c r="AQ38" s="347">
        <v>9</v>
      </c>
      <c r="AR38" s="335">
        <v>-88.9</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535</v>
      </c>
      <c r="AL39" s="1193"/>
      <c r="AM39" s="1193"/>
      <c r="AN39" s="1194"/>
      <c r="AO39" s="343">
        <v>-40566</v>
      </c>
      <c r="AP39" s="343">
        <v>-5377</v>
      </c>
      <c r="AQ39" s="344">
        <v>-2885</v>
      </c>
      <c r="AR39" s="345">
        <v>86.4</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536</v>
      </c>
      <c r="AL40" s="1190"/>
      <c r="AM40" s="1190"/>
      <c r="AN40" s="1191"/>
      <c r="AO40" s="343">
        <v>-522800</v>
      </c>
      <c r="AP40" s="343">
        <v>-69300</v>
      </c>
      <c r="AQ40" s="344">
        <v>-64554</v>
      </c>
      <c r="AR40" s="345">
        <v>7.4</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301</v>
      </c>
      <c r="AL41" s="1196"/>
      <c r="AM41" s="1196"/>
      <c r="AN41" s="1197"/>
      <c r="AO41" s="343">
        <v>337004</v>
      </c>
      <c r="AP41" s="343">
        <v>44672</v>
      </c>
      <c r="AQ41" s="344">
        <v>31431</v>
      </c>
      <c r="AR41" s="345">
        <v>42.1</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505</v>
      </c>
      <c r="AN49" s="1186" t="s">
        <v>540</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541</v>
      </c>
      <c r="AO50" s="360" t="s">
        <v>542</v>
      </c>
      <c r="AP50" s="361" t="s">
        <v>543</v>
      </c>
      <c r="AQ50" s="362" t="s">
        <v>544</v>
      </c>
      <c r="AR50" s="363" t="s">
        <v>545</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3110141</v>
      </c>
      <c r="AN51" s="365">
        <v>380306</v>
      </c>
      <c r="AO51" s="366">
        <v>31.1</v>
      </c>
      <c r="AP51" s="367">
        <v>109920</v>
      </c>
      <c r="AQ51" s="368">
        <v>-8.1999999999999993</v>
      </c>
      <c r="AR51" s="369">
        <v>39.299999999999997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2102741</v>
      </c>
      <c r="AN52" s="373">
        <v>257122</v>
      </c>
      <c r="AO52" s="374">
        <v>20.3</v>
      </c>
      <c r="AP52" s="375">
        <v>62739</v>
      </c>
      <c r="AQ52" s="376">
        <v>-8.4</v>
      </c>
      <c r="AR52" s="377">
        <v>28.7</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3240803</v>
      </c>
      <c r="AN53" s="365">
        <v>404342</v>
      </c>
      <c r="AO53" s="366">
        <v>6.3</v>
      </c>
      <c r="AP53" s="367">
        <v>119882</v>
      </c>
      <c r="AQ53" s="368">
        <v>9.1</v>
      </c>
      <c r="AR53" s="369">
        <v>-2.8</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1968865</v>
      </c>
      <c r="AN54" s="373">
        <v>245648</v>
      </c>
      <c r="AO54" s="374">
        <v>-4.5</v>
      </c>
      <c r="AP54" s="375">
        <v>66481</v>
      </c>
      <c r="AQ54" s="376">
        <v>6</v>
      </c>
      <c r="AR54" s="377">
        <v>-10.5</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2673822</v>
      </c>
      <c r="AN55" s="365">
        <v>339318</v>
      </c>
      <c r="AO55" s="366">
        <v>-16.100000000000001</v>
      </c>
      <c r="AP55" s="367">
        <v>116162</v>
      </c>
      <c r="AQ55" s="368">
        <v>-3.1</v>
      </c>
      <c r="AR55" s="369">
        <v>-13</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1372416</v>
      </c>
      <c r="AN56" s="373">
        <v>174164</v>
      </c>
      <c r="AO56" s="374">
        <v>-29.1</v>
      </c>
      <c r="AP56" s="375">
        <v>61562</v>
      </c>
      <c r="AQ56" s="376">
        <v>-7.4</v>
      </c>
      <c r="AR56" s="377">
        <v>-21.7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2273891</v>
      </c>
      <c r="AN57" s="365">
        <v>294698</v>
      </c>
      <c r="AO57" s="366">
        <v>-13.1</v>
      </c>
      <c r="AP57" s="367">
        <v>121449</v>
      </c>
      <c r="AQ57" s="368">
        <v>4.5999999999999996</v>
      </c>
      <c r="AR57" s="369">
        <v>-17.7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1235007</v>
      </c>
      <c r="AN58" s="373">
        <v>160058</v>
      </c>
      <c r="AO58" s="374">
        <v>-8.1</v>
      </c>
      <c r="AP58" s="375">
        <v>62922</v>
      </c>
      <c r="AQ58" s="376">
        <v>2.2000000000000002</v>
      </c>
      <c r="AR58" s="377">
        <v>-10.3</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2262758</v>
      </c>
      <c r="AN59" s="365">
        <v>299941</v>
      </c>
      <c r="AO59" s="366">
        <v>1.8</v>
      </c>
      <c r="AP59" s="367">
        <v>145139</v>
      </c>
      <c r="AQ59" s="368">
        <v>19.5</v>
      </c>
      <c r="AR59" s="369">
        <v>-17.7</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1633156</v>
      </c>
      <c r="AN60" s="373">
        <v>216484</v>
      </c>
      <c r="AO60" s="374">
        <v>35.299999999999997</v>
      </c>
      <c r="AP60" s="375">
        <v>83762</v>
      </c>
      <c r="AQ60" s="376">
        <v>33.1</v>
      </c>
      <c r="AR60" s="377">
        <v>2.2000000000000002</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2712283</v>
      </c>
      <c r="AN61" s="380">
        <v>343721</v>
      </c>
      <c r="AO61" s="381">
        <v>2</v>
      </c>
      <c r="AP61" s="382">
        <v>122510</v>
      </c>
      <c r="AQ61" s="383">
        <v>4.4000000000000004</v>
      </c>
      <c r="AR61" s="369">
        <v>-2.4</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1662437</v>
      </c>
      <c r="AN62" s="373">
        <v>210695</v>
      </c>
      <c r="AO62" s="374">
        <v>2.8</v>
      </c>
      <c r="AP62" s="375">
        <v>67493</v>
      </c>
      <c r="AQ62" s="376">
        <v>5.0999999999999996</v>
      </c>
      <c r="AR62" s="377">
        <v>-2.2999999999999998</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cBFI5o7gh/ff8Pv4WdChXYc0Um4IIzMGAZ7LrBsKU9FvcKA3Ctgt4Frr5Q6gQ/GpOGar8F3+ZtjcjwZZj5AgMw==" saltValue="0H91X/3BHG7Rjn6OMI3+n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554</v>
      </c>
    </row>
    <row r="120" spans="125:125" ht="13.5" hidden="1" customHeight="1"/>
    <row r="121" spans="125:125" ht="13.5" hidden="1" customHeight="1">
      <c r="DU121" s="291"/>
    </row>
  </sheetData>
  <sheetProtection algorithmName="SHA-512" hashValue="jMPcST9MrSER7fEoAsLYHCMDvLlXY2UnqXX9NfSFuCBBKyqzMrqdj+LqCY7I1UkdRLwjhudrxCSo2KC+qutzQg==" saltValue="21XcnkYH2OOQA3IiK0rX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555</v>
      </c>
    </row>
  </sheetData>
  <sheetProtection algorithmName="SHA-512" hashValue="/PA0WVCscTYRsCKkC9eNyh/R8rQIq7aHd7x9Amit+2khLj9oll85tQ4WERWiOl4Fg2hREOQTtEw9xICc2Ldr8w==" saltValue="9SmlKgIxGY/bJfNF+VKY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I49" sqref="I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198" t="s">
        <v>3</v>
      </c>
      <c r="D47" s="1198"/>
      <c r="E47" s="1199"/>
      <c r="F47" s="11">
        <v>18.13</v>
      </c>
      <c r="G47" s="12">
        <v>17.899999999999999</v>
      </c>
      <c r="H47" s="12">
        <v>17.41</v>
      </c>
      <c r="I47" s="12">
        <v>11.13</v>
      </c>
      <c r="J47" s="13">
        <v>8.17</v>
      </c>
    </row>
    <row r="48" spans="2:10" ht="57.75" customHeight="1">
      <c r="B48" s="14"/>
      <c r="C48" s="1200" t="s">
        <v>4</v>
      </c>
      <c r="D48" s="1200"/>
      <c r="E48" s="1201"/>
      <c r="F48" s="15">
        <v>6.82</v>
      </c>
      <c r="G48" s="16">
        <v>0.93</v>
      </c>
      <c r="H48" s="16">
        <v>1</v>
      </c>
      <c r="I48" s="16">
        <v>6.8</v>
      </c>
      <c r="J48" s="17">
        <v>2.62</v>
      </c>
    </row>
    <row r="49" spans="2:10" ht="57.75" customHeight="1" thickBot="1">
      <c r="B49" s="18"/>
      <c r="C49" s="1202" t="s">
        <v>5</v>
      </c>
      <c r="D49" s="1202"/>
      <c r="E49" s="1203"/>
      <c r="F49" s="19">
        <v>2.66</v>
      </c>
      <c r="G49" s="20" t="s">
        <v>561</v>
      </c>
      <c r="H49" s="20">
        <v>0.18</v>
      </c>
      <c r="I49" s="20" t="s">
        <v>562</v>
      </c>
      <c r="J49" s="21" t="s">
        <v>563</v>
      </c>
    </row>
    <row r="50" spans="2:10" ht="13.5" customHeight="1"/>
  </sheetData>
  <sheetProtection algorithmName="SHA-512" hashValue="Rd4KmE7oW6ysGMRMvSFOVB5D7DkrdHVcOTUE5sZF1eNb3JyEdG8Pk++jiFCk4IMIu05gOHBdypeFtjRCIIYkpw==" saltValue="CC8Ny3O1UF0AcCgi/+gX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2021-02-25T06:31:52Z</cp:lastPrinted>
  <dcterms:created xsi:type="dcterms:W3CDTF">2021-02-05T02:05:36Z</dcterms:created>
  <dcterms:modified xsi:type="dcterms:W3CDTF">2021-03-15T06:42:14Z</dcterms:modified>
  <cp:category/>
</cp:coreProperties>
</file>